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tabRatio="844" activeTab="13"/>
  </bookViews>
  <sheets>
    <sheet name="LTEF" sheetId="1" r:id="rId1"/>
    <sheet name="LTTAF" sheetId="2" r:id="rId2"/>
    <sheet name="LTILCF" sheetId="3" r:id="rId3"/>
    <sheet name="LTIVF" sheetId="4" r:id="rId4"/>
    <sheet name="LTISS" sheetId="5" r:id="rId5"/>
    <sheet name="LTINEF" sheetId="6" r:id="rId6"/>
    <sheet name="LTMDCPF" sheetId="7" r:id="rId7"/>
    <sheet name="LTEBF" sheetId="8" r:id="rId8"/>
    <sheet name="LTBCF" sheetId="9" r:id="rId9"/>
    <sheet name="LTEOF1" sheetId="10" r:id="rId10"/>
    <sheet name="LTEOF2" sheetId="11" r:id="rId11"/>
    <sheet name="LTFOEF" sheetId="12" r:id="rId12"/>
    <sheet name="LTNINDEXF" sheetId="13" r:id="rId13"/>
    <sheet name="LTNNXTIF" sheetId="14" r:id="rId14"/>
  </sheets>
  <definedNames>
    <definedName name="_xlfn.IFERROR" hidden="1">#NAME?</definedName>
    <definedName name="_xlfn.SUMIFS" hidden="1">#NAME?</definedName>
    <definedName name="_xlnm.Print_Area" localSheetId="8">'LTBCF'!$B$1:$G$66</definedName>
    <definedName name="_xlnm.Print_Area" localSheetId="7">'LTEBF'!$B$1:$G$107</definedName>
    <definedName name="_xlnm.Print_Area" localSheetId="0">'LTEF'!$B$1:$G$78</definedName>
    <definedName name="_xlnm.Print_Area" localSheetId="9">'LTEOF1'!$B$1:$G$74</definedName>
    <definedName name="_xlnm.Print_Area" localSheetId="10">'LTEOF2'!$B$1:$G$62</definedName>
    <definedName name="_xlnm.Print_Area" localSheetId="11">'LTFOEF'!$B$1:$G$39</definedName>
    <definedName name="_xlnm.Print_Area" localSheetId="2">'LTILCF'!$B$1:$G$72</definedName>
    <definedName name="_xlnm.Print_Area" localSheetId="5">'LTINEF'!$B$1:$G$59</definedName>
    <definedName name="_xlnm.Print_Area" localSheetId="4">'LTISS'!$B$1:$G$61</definedName>
    <definedName name="_xlnm.Print_Area" localSheetId="3">'LTIVF'!$B$1:$G$90</definedName>
    <definedName name="_xlnm.Print_Area" localSheetId="6">'LTMDCPF'!$B$1:$G$90</definedName>
    <definedName name="_xlnm.Print_Area" localSheetId="12">'LTNINDEXF'!$B$1:$G$63</definedName>
    <definedName name="_xlnm.Print_Area" localSheetId="13">'LTNNXTIF'!$B$1:$G$63</definedName>
    <definedName name="_xlnm.Print_Area" localSheetId="1">'LTTAF'!$B$1:$G$79</definedName>
    <definedName name="Z_12459583_255E_4E15_855E_5595C5DC5C9B_.wvu.FilterData" localSheetId="4" hidden="1">'LTISS'!$B$5:$G$61</definedName>
    <definedName name="Z_2D6981FB_1913_4D36_9E3A_F0D1C5FF11BF_.wvu.FilterData" localSheetId="8" hidden="1">'LTBCF'!$B$5:$J$66</definedName>
    <definedName name="Z_2D6981FB_1913_4D36_9E3A_F0D1C5FF11BF_.wvu.FilterData" localSheetId="7" hidden="1">'LTEBF'!$B$4:$I$107</definedName>
    <definedName name="Z_2D6981FB_1913_4D36_9E3A_F0D1C5FF11BF_.wvu.FilterData" localSheetId="9" hidden="1">'LTEOF1'!$B$5:$J$86</definedName>
    <definedName name="Z_2D6981FB_1913_4D36_9E3A_F0D1C5FF11BF_.wvu.FilterData" localSheetId="10" hidden="1">'LTEOF2'!$B$5:$J$69</definedName>
    <definedName name="Z_2D6981FB_1913_4D36_9E3A_F0D1C5FF11BF_.wvu.FilterData" localSheetId="11" hidden="1">'LTFOEF'!$B$5:$J$40</definedName>
    <definedName name="Z_2D6981FB_1913_4D36_9E3A_F0D1C5FF11BF_.wvu.FilterData" localSheetId="6" hidden="1">'LTMDCPF'!$B$5:$G$90</definedName>
    <definedName name="Z_2D6981FB_1913_4D36_9E3A_F0D1C5FF11BF_.wvu.FilterData" localSheetId="12" hidden="1">'LTNINDEXF'!$B$5:$J$63</definedName>
    <definedName name="Z_2D6981FB_1913_4D36_9E3A_F0D1C5FF11BF_.wvu.FilterData" localSheetId="13" hidden="1">'LTNNXTIF'!$B$5:$J$74</definedName>
    <definedName name="Z_4E999B2E_47CF_494B_865D_35451AEEB4C3_.wvu.FilterData" localSheetId="1" hidden="1">'LTTAF'!$B$5:$G$79</definedName>
    <definedName name="Z_65E5E611_11DA_48A6_ADE1_B8EA301CA159_.wvu.FilterData" localSheetId="4" hidden="1">'LTISS'!$B$5:$G$61</definedName>
    <definedName name="Z_DDB1225C_8EA7_4D16_9392_80763414C76C_.wvu.FilterData" localSheetId="4" hidden="1">'LTISS'!$B$5:$G$61</definedName>
  </definedNames>
  <calcPr fullCalcOnLoad="1"/>
</workbook>
</file>

<file path=xl/sharedStrings.xml><?xml version="1.0" encoding="utf-8"?>
<sst xmlns="http://schemas.openxmlformats.org/spreadsheetml/2006/main" count="2660" uniqueCount="638">
  <si>
    <t>Name of the Mutual Fund : L&amp;T Mutual Fund</t>
  </si>
  <si>
    <t>Name of the Instrument</t>
  </si>
  <si>
    <t>Industry / Rating</t>
  </si>
  <si>
    <t>Quantity</t>
  </si>
  <si>
    <t>Market Value
 (Rs. in Lakhs)</t>
  </si>
  <si>
    <t>% to 
NAV</t>
  </si>
  <si>
    <t>ISIN</t>
  </si>
  <si>
    <t>EQUITY &amp; EQUITY RELATED INSTRUMENTS</t>
  </si>
  <si>
    <t>Total</t>
  </si>
  <si>
    <t>OTHERS</t>
  </si>
  <si>
    <t>Net Assets</t>
  </si>
  <si>
    <t>** indicates thinly traded / non traded securities as defined in SEBI Regulations and Guidelines.</t>
  </si>
  <si>
    <t>(b) Net Receivables/(Payables)</t>
  </si>
  <si>
    <t>Listed / Awaiting listing on Stock Exchanges</t>
  </si>
  <si>
    <t>INE001A01036</t>
  </si>
  <si>
    <t>INE002A01018</t>
  </si>
  <si>
    <t>INE009A01021</t>
  </si>
  <si>
    <t>INE018A01030</t>
  </si>
  <si>
    <t>State Bank of India</t>
  </si>
  <si>
    <t>INE070A01015</t>
  </si>
  <si>
    <t>INE094A01015</t>
  </si>
  <si>
    <t>INE154A01025</t>
  </si>
  <si>
    <t>INE237A01028</t>
  </si>
  <si>
    <t>INE326A01037</t>
  </si>
  <si>
    <t>INE331A01037</t>
  </si>
  <si>
    <t>INE361B01024</t>
  </si>
  <si>
    <t>INE387A01021</t>
  </si>
  <si>
    <t>INE397D01024</t>
  </si>
  <si>
    <t>INE442H01029</t>
  </si>
  <si>
    <t>INE467B01029</t>
  </si>
  <si>
    <t>INE481G01011</t>
  </si>
  <si>
    <t>INE585B01010</t>
  </si>
  <si>
    <t>INE716A01013</t>
  </si>
  <si>
    <t>PREFERENCE SHARES</t>
  </si>
  <si>
    <t>INE171A01029</t>
  </si>
  <si>
    <t>INE462A01022</t>
  </si>
  <si>
    <t>INE095A01012</t>
  </si>
  <si>
    <t>INE742F01042</t>
  </si>
  <si>
    <t>INE860A01027</t>
  </si>
  <si>
    <t>INE258B01022</t>
  </si>
  <si>
    <t>INE513A01014</t>
  </si>
  <si>
    <t>INE786A01032</t>
  </si>
  <si>
    <t>INE660A01013</t>
  </si>
  <si>
    <t>INE012A01025</t>
  </si>
  <si>
    <t>INE277A01016</t>
  </si>
  <si>
    <t>INE452O01016</t>
  </si>
  <si>
    <t>INE548C01032</t>
  </si>
  <si>
    <t>INE769A01020</t>
  </si>
  <si>
    <t>INE117A01022</t>
  </si>
  <si>
    <t>INE212H01026</t>
  </si>
  <si>
    <t>INE340A01012</t>
  </si>
  <si>
    <t>INE262H01013</t>
  </si>
  <si>
    <t>INE389H01022</t>
  </si>
  <si>
    <t>Media &amp; Entertainment</t>
  </si>
  <si>
    <t>Banks</t>
  </si>
  <si>
    <t>Consumer Non Durables</t>
  </si>
  <si>
    <t>Petroleum Products</t>
  </si>
  <si>
    <t>Software</t>
  </si>
  <si>
    <t>Construction Project</t>
  </si>
  <si>
    <t>Finance</t>
  </si>
  <si>
    <t>Cement</t>
  </si>
  <si>
    <t>Telecom - Services</t>
  </si>
  <si>
    <t>Auto</t>
  </si>
  <si>
    <t>Pharmaceuticals</t>
  </si>
  <si>
    <t>Auto Ancillaries</t>
  </si>
  <si>
    <t>Pesticides</t>
  </si>
  <si>
    <t>Industrial Products</t>
  </si>
  <si>
    <t>Industrial Capital Goods</t>
  </si>
  <si>
    <t>Transportation</t>
  </si>
  <si>
    <t>Consumer Durables</t>
  </si>
  <si>
    <t>Construction</t>
  </si>
  <si>
    <t>Retailing</t>
  </si>
  <si>
    <t>Textiles - Cotton</t>
  </si>
  <si>
    <t>Textile Products</t>
  </si>
  <si>
    <t>Chemicals</t>
  </si>
  <si>
    <t>Non - Ferrous Metals</t>
  </si>
  <si>
    <t>Infosys Limited</t>
  </si>
  <si>
    <t>HDFC Bank Limited</t>
  </si>
  <si>
    <t>ICICI Bank Limited</t>
  </si>
  <si>
    <t>Larsen &amp; Toubro Limited</t>
  </si>
  <si>
    <t>Shree Cements Limited</t>
  </si>
  <si>
    <t>Reliance Industries Limited</t>
  </si>
  <si>
    <t>Kotak Mahindra Bank Limited</t>
  </si>
  <si>
    <t>Axis Bank Limited</t>
  </si>
  <si>
    <t>Divi's Laboratories Limited</t>
  </si>
  <si>
    <t>Maruti Suzuki India Limited</t>
  </si>
  <si>
    <t>Tata Consultancy Services Limited</t>
  </si>
  <si>
    <t>Lupin Limited</t>
  </si>
  <si>
    <t>The Ramco Cements Limited</t>
  </si>
  <si>
    <t>Sundram Fasteners Limited</t>
  </si>
  <si>
    <t>ITC Limited</t>
  </si>
  <si>
    <t>Hindustan Petroleum Corporation Limited</t>
  </si>
  <si>
    <t>UPL Limited</t>
  </si>
  <si>
    <t>Container Corporation of India Limited</t>
  </si>
  <si>
    <t>UltraTech Cement Limited</t>
  </si>
  <si>
    <t>Ambuja Cements Limited</t>
  </si>
  <si>
    <t>Housing Development Finance Corporation Limited</t>
  </si>
  <si>
    <t>Bharti Airtel Limited</t>
  </si>
  <si>
    <t>Whirlpool of India Limited</t>
  </si>
  <si>
    <t>Bajaj Finance Limited</t>
  </si>
  <si>
    <t>Ashoka Buildcon Limited</t>
  </si>
  <si>
    <t>Sharda Cropchem Limited</t>
  </si>
  <si>
    <t>INE238A01034</t>
  </si>
  <si>
    <t>INE628A01036</t>
  </si>
  <si>
    <t>INE079A01024</t>
  </si>
  <si>
    <t>INE221J01015</t>
  </si>
  <si>
    <t>Greaves Cotton Limited</t>
  </si>
  <si>
    <t>Bayer Cropscience Limited</t>
  </si>
  <si>
    <t>Blue Star Limited</t>
  </si>
  <si>
    <t>Sanofi India Limited</t>
  </si>
  <si>
    <t>ACC Limited</t>
  </si>
  <si>
    <t>Birla Corporation Limited</t>
  </si>
  <si>
    <t>INE472A01039</t>
  </si>
  <si>
    <t>HCL Technologies Limited</t>
  </si>
  <si>
    <t>Adani Ports and Special Economic Zone Limited</t>
  </si>
  <si>
    <t>Zee Entertainment Enterprises Limited</t>
  </si>
  <si>
    <t>IndusInd Bank Limited</t>
  </si>
  <si>
    <t>Bharat Electronics Limited</t>
  </si>
  <si>
    <t>FDC Limited</t>
  </si>
  <si>
    <t>Fertilisers</t>
  </si>
  <si>
    <t>Sundaram Finance Limited</t>
  </si>
  <si>
    <t>Grasim Industries Limited</t>
  </si>
  <si>
    <t>Swaraj Engines Limited</t>
  </si>
  <si>
    <t>Emami Limited</t>
  </si>
  <si>
    <t>Future Lifestyle Fashions Limited</t>
  </si>
  <si>
    <t>AIA Engineering Limited</t>
  </si>
  <si>
    <t>Triveni Turbine Limited</t>
  </si>
  <si>
    <t>Indian Hume Pipe Company Limited</t>
  </si>
  <si>
    <t>INE152M01016</t>
  </si>
  <si>
    <t>INE323C01030</t>
  </si>
  <si>
    <t>Ferrous Metals</t>
  </si>
  <si>
    <t>Persistent Systems Limited</t>
  </si>
  <si>
    <t>Berger Paints India Limited</t>
  </si>
  <si>
    <t>Savita Oil Technologies Limited</t>
  </si>
  <si>
    <t>Akzo Nobel India Limited</t>
  </si>
  <si>
    <t>INE035D01012</t>
  </si>
  <si>
    <t>INE133A01011</t>
  </si>
  <si>
    <t>Aarti Industries Limited</t>
  </si>
  <si>
    <t>INE782A01015</t>
  </si>
  <si>
    <t>Somany Ceramics Limited</t>
  </si>
  <si>
    <t>INE355A01028</t>
  </si>
  <si>
    <t>KNR Constructions Limited</t>
  </si>
  <si>
    <t>Asian Paints Limited</t>
  </si>
  <si>
    <t>INE021A01026</t>
  </si>
  <si>
    <t>Kajaria Ceramics Limited</t>
  </si>
  <si>
    <t>INE090A01021</t>
  </si>
  <si>
    <t>INE062A01020</t>
  </si>
  <si>
    <t>Timken India Limited</t>
  </si>
  <si>
    <t>Multi Commodity Exchange of India Limited</t>
  </si>
  <si>
    <t>INE745G01035</t>
  </si>
  <si>
    <t>INE044A01036</t>
  </si>
  <si>
    <t>JK Lakshmi Cement Limited</t>
  </si>
  <si>
    <t>Finolex Cables Limited</t>
  </si>
  <si>
    <t>Oriental Carbon &amp; Chemicals Limited</t>
  </si>
  <si>
    <t>Ahluwalia Contracts India Limited</t>
  </si>
  <si>
    <t>INE235A01022</t>
  </si>
  <si>
    <t>INE321D01016</t>
  </si>
  <si>
    <t>INE758C01029</t>
  </si>
  <si>
    <t>INE463A01038</t>
  </si>
  <si>
    <t>KEC International Limited</t>
  </si>
  <si>
    <t>Centum Electronics Limited</t>
  </si>
  <si>
    <t>ABB India Limited</t>
  </si>
  <si>
    <t>INE320B01020</t>
  </si>
  <si>
    <t>INE325A01013</t>
  </si>
  <si>
    <t>WIM Plast Limited</t>
  </si>
  <si>
    <t>INE015B01018</t>
  </si>
  <si>
    <t>INE224A01026</t>
  </si>
  <si>
    <t>INE058A01010</t>
  </si>
  <si>
    <t>TVS Srichakra Limited</t>
  </si>
  <si>
    <t>RSWM Limited</t>
  </si>
  <si>
    <t>INE421C01016</t>
  </si>
  <si>
    <t>INE611A01016</t>
  </si>
  <si>
    <t>Aegis Logistics Limited</t>
  </si>
  <si>
    <t>Gas</t>
  </si>
  <si>
    <t>Engineers India Limited</t>
  </si>
  <si>
    <t>INE208C01025</t>
  </si>
  <si>
    <t>INE510A01028</t>
  </si>
  <si>
    <t>Astra Microwave Products Limited</t>
  </si>
  <si>
    <t>INE386C01029</t>
  </si>
  <si>
    <t>Ratnamani Metals &amp; Tubes Limited</t>
  </si>
  <si>
    <t>INE703B01027</t>
  </si>
  <si>
    <t>Navin Fluorine International Limited</t>
  </si>
  <si>
    <t>Tata Steel Limited</t>
  </si>
  <si>
    <t>Hotels, Resorts And Other Recreational Activities</t>
  </si>
  <si>
    <t>INE081A01012</t>
  </si>
  <si>
    <t>Zuari Agro Chemicals Limited</t>
  </si>
  <si>
    <t>Supreme Industries Limited</t>
  </si>
  <si>
    <t>INE840M01016</t>
  </si>
  <si>
    <t>INE195A01028</t>
  </si>
  <si>
    <t>Mahindra &amp; Mahindra Limited</t>
  </si>
  <si>
    <t>INE101A01026</t>
  </si>
  <si>
    <t>^</t>
  </si>
  <si>
    <t>INE256A04022</t>
  </si>
  <si>
    <t>INE356A01018</t>
  </si>
  <si>
    <t>MphasiS Limited</t>
  </si>
  <si>
    <t>^ indicates less than 0.01%</t>
  </si>
  <si>
    <t>Paper</t>
  </si>
  <si>
    <t>West Coast Paper Mills Limited</t>
  </si>
  <si>
    <t>INE976A01021</t>
  </si>
  <si>
    <t>Vinati Organics Limited</t>
  </si>
  <si>
    <t>Indian Bank</t>
  </si>
  <si>
    <t>INE562A01011</t>
  </si>
  <si>
    <t>INE752P01024</t>
  </si>
  <si>
    <t>Carborundum Universal Limited</t>
  </si>
  <si>
    <t>INE120A01034</t>
  </si>
  <si>
    <t>DCB Bank Limited</t>
  </si>
  <si>
    <t>INE503A01015</t>
  </si>
  <si>
    <t>Bajaj Finserv Limited</t>
  </si>
  <si>
    <t>INE918I01018</t>
  </si>
  <si>
    <t>Muthoot Finance Limited</t>
  </si>
  <si>
    <t>INE414G01012</t>
  </si>
  <si>
    <t>Isgec Heavy Engineering Limited</t>
  </si>
  <si>
    <t>Future Retail Limited</t>
  </si>
  <si>
    <t>Orient Refractories Limited</t>
  </si>
  <si>
    <t>INE743M01012</t>
  </si>
  <si>
    <t>Rico Auto Industries Limited</t>
  </si>
  <si>
    <t>INE209B01025</t>
  </si>
  <si>
    <t>ICICI Prudential Life Insurance Company Limited</t>
  </si>
  <si>
    <t>INE726G01019</t>
  </si>
  <si>
    <t>MRF Limited</t>
  </si>
  <si>
    <t>INE883A01011</t>
  </si>
  <si>
    <t>GAIL India Limited</t>
  </si>
  <si>
    <t>INE129A01019</t>
  </si>
  <si>
    <t>INE296A01024</t>
  </si>
  <si>
    <t>Supreme Petrochem Limited</t>
  </si>
  <si>
    <t>INE663A01017</t>
  </si>
  <si>
    <t>INE047A01021</t>
  </si>
  <si>
    <t>INE217B01036</t>
  </si>
  <si>
    <t>Orient Paper &amp; Industries Limited</t>
  </si>
  <si>
    <t>Deccan Cements Limited</t>
  </si>
  <si>
    <t>INE592A01026</t>
  </si>
  <si>
    <t>INE930H01023</t>
  </si>
  <si>
    <t>Titan Company Limited</t>
  </si>
  <si>
    <t>INE280A01028</t>
  </si>
  <si>
    <t>K.P.R. Mill Limited</t>
  </si>
  <si>
    <t>INE634I01029</t>
  </si>
  <si>
    <t>Maharashtra Seamless Limited</t>
  </si>
  <si>
    <t>INE271B01025</t>
  </si>
  <si>
    <t>Coromandel International Limited</t>
  </si>
  <si>
    <t>INE169A01031</t>
  </si>
  <si>
    <t>Sudarshan Chemical Industries Limited</t>
  </si>
  <si>
    <t>INE659A01023</t>
  </si>
  <si>
    <t>Trent Limited</t>
  </si>
  <si>
    <t>INE849A01020</t>
  </si>
  <si>
    <t>Johnson Controls - Hitachi Air Conditioning India Limited</t>
  </si>
  <si>
    <t>Skipper Limited</t>
  </si>
  <si>
    <t>INE439E01022</t>
  </si>
  <si>
    <t>Petronet LNG Limited</t>
  </si>
  <si>
    <t>INE347G01014</t>
  </si>
  <si>
    <t>Jindal Steel &amp; Power Limited</t>
  </si>
  <si>
    <t>INE749A01030</t>
  </si>
  <si>
    <t>City Union Bank Limited</t>
  </si>
  <si>
    <t>INE491A01021</t>
  </si>
  <si>
    <t>Telecom - Equipment &amp; Accessories</t>
  </si>
  <si>
    <t>Sun Pharmaceutical Industries Limited</t>
  </si>
  <si>
    <t>Godrej Properties Limited</t>
  </si>
  <si>
    <t>Apar Industries Limited</t>
  </si>
  <si>
    <t>Oberoi Realty Limited</t>
  </si>
  <si>
    <t>INE484J01027</t>
  </si>
  <si>
    <t>INE372A01015</t>
  </si>
  <si>
    <t>INE093I01010</t>
  </si>
  <si>
    <t>INE263A01024</t>
  </si>
  <si>
    <t>Deepak Nitrite Limited</t>
  </si>
  <si>
    <t>Balkrishna Industries Limited</t>
  </si>
  <si>
    <t>INE288B01029</t>
  </si>
  <si>
    <t>INE787D01026</t>
  </si>
  <si>
    <t>Brigade Enterprises Limited</t>
  </si>
  <si>
    <t>NOCIL Limited</t>
  </si>
  <si>
    <t>INE791I01019</t>
  </si>
  <si>
    <t>Exide Industries Limited</t>
  </si>
  <si>
    <t>CRISIL Limited</t>
  </si>
  <si>
    <t>Sobha Limited</t>
  </si>
  <si>
    <t>INE302A01020</t>
  </si>
  <si>
    <t>INE007A01025</t>
  </si>
  <si>
    <t>INE671H01015</t>
  </si>
  <si>
    <t>INE163A01018</t>
  </si>
  <si>
    <t>Prestige Estates Projects Limited</t>
  </si>
  <si>
    <t>INE811K01011</t>
  </si>
  <si>
    <t>Arihant Superstructures Limited</t>
  </si>
  <si>
    <t>INE643K01018</t>
  </si>
  <si>
    <t>Dollar Industries Limited</t>
  </si>
  <si>
    <t>Sterling Tools Limited</t>
  </si>
  <si>
    <t>Jamna Auto Industries Limited</t>
  </si>
  <si>
    <t>INE334A01023</t>
  </si>
  <si>
    <t>Healthcare Services</t>
  </si>
  <si>
    <t>Hindustan Unilever Limited</t>
  </si>
  <si>
    <t>Hero MotoCorp Limited</t>
  </si>
  <si>
    <t>INE030A01027</t>
  </si>
  <si>
    <t>INE158A01026</t>
  </si>
  <si>
    <t>EIH Limited</t>
  </si>
  <si>
    <t>INE230A01023</t>
  </si>
  <si>
    <t>INE385W01011</t>
  </si>
  <si>
    <t>Cummins India Limited</t>
  </si>
  <si>
    <t>INE298A01020</t>
  </si>
  <si>
    <t>Rane Holdings Limited</t>
  </si>
  <si>
    <t>INE384A01010</t>
  </si>
  <si>
    <t>INE048G01026</t>
  </si>
  <si>
    <t>Lakshmi Machine Works Limited</t>
  </si>
  <si>
    <t>INE269B01029</t>
  </si>
  <si>
    <t>AU Small Finance Bank Limited</t>
  </si>
  <si>
    <t>AksharChem India Limited</t>
  </si>
  <si>
    <t>INE949L01017</t>
  </si>
  <si>
    <t>INE542B01011</t>
  </si>
  <si>
    <t>INE974X01010</t>
  </si>
  <si>
    <t>INE325C01035</t>
  </si>
  <si>
    <t>Poddar Housing and Development Limited</t>
  </si>
  <si>
    <t>INE888B01018</t>
  </si>
  <si>
    <t>Amara Raja Batteries Limited</t>
  </si>
  <si>
    <t>INE885A01032</t>
  </si>
  <si>
    <t>Schaeffler India Limited</t>
  </si>
  <si>
    <t>Dishman Carbogen Amcis Limited</t>
  </si>
  <si>
    <t>INE192A01025</t>
  </si>
  <si>
    <t>Grindwell Norton Limited</t>
  </si>
  <si>
    <t>INE133Y01011</t>
  </si>
  <si>
    <t>INE583C01021</t>
  </si>
  <si>
    <t>INE536A01023</t>
  </si>
  <si>
    <t>Shoppers Stop Limited</t>
  </si>
  <si>
    <t>MM Forgings Limited</t>
  </si>
  <si>
    <t>Central Depository Services (India) Limited</t>
  </si>
  <si>
    <t>INE498B01024</t>
  </si>
  <si>
    <t>INE039C01032</t>
  </si>
  <si>
    <t>INE227C01017</t>
  </si>
  <si>
    <t>INE736A01011</t>
  </si>
  <si>
    <t>Phillips Carbon Black Limited</t>
  </si>
  <si>
    <t>Tube Investment of India Limited</t>
  </si>
  <si>
    <t>General Insurance Corporation of India</t>
  </si>
  <si>
    <t>INE481Y01014</t>
  </si>
  <si>
    <t>Cholamandalam Investment and Finance Company Limited</t>
  </si>
  <si>
    <t>Nitin Spinners Limited</t>
  </si>
  <si>
    <t>IFGL Refractories Limited</t>
  </si>
  <si>
    <t>V.S.T Tillers Tractors Limited</t>
  </si>
  <si>
    <t>INE229H01012</t>
  </si>
  <si>
    <t>INE764D01017</t>
  </si>
  <si>
    <t>Future Supply Chain Solutions Limited</t>
  </si>
  <si>
    <t>INE935Q01015</t>
  </si>
  <si>
    <t>Manappuram Finance Limited</t>
  </si>
  <si>
    <t>Blue Dart Express Limited</t>
  </si>
  <si>
    <t>Apollo Hospitals Enterprise Limited</t>
  </si>
  <si>
    <t>INE522D01027</t>
  </si>
  <si>
    <t>INE233B01017</t>
  </si>
  <si>
    <t>INE437A01024</t>
  </si>
  <si>
    <t>IPCA Laboratories Limited</t>
  </si>
  <si>
    <t>INE571A01020</t>
  </si>
  <si>
    <t>Emami Paper Limited</t>
  </si>
  <si>
    <t>INE830C01026</t>
  </si>
  <si>
    <t>Century Textiles &amp; Industries Limited</t>
  </si>
  <si>
    <t>INE055A01016</t>
  </si>
  <si>
    <t>Thermax Limited</t>
  </si>
  <si>
    <t>INE152A01029</t>
  </si>
  <si>
    <t>CARE Ratings Limited</t>
  </si>
  <si>
    <t>INE752H01013</t>
  </si>
  <si>
    <t>Oracle Financial Services Software Limited</t>
  </si>
  <si>
    <t>INE881D01027</t>
  </si>
  <si>
    <t>Finolex Industries Limited</t>
  </si>
  <si>
    <t>INE183A01016</t>
  </si>
  <si>
    <t>INE836A01035</t>
  </si>
  <si>
    <t>INE036B01022</t>
  </si>
  <si>
    <t>INE768C01010</t>
  </si>
  <si>
    <t>INE276A01018</t>
  </si>
  <si>
    <t>INE947Q01010</t>
  </si>
  <si>
    <t>Gujarat Ambuja Exports Limited</t>
  </si>
  <si>
    <t>Zydus Wellness Limited</t>
  </si>
  <si>
    <t>Laurus Labs Limited</t>
  </si>
  <si>
    <t>Tata Steel Limited - Partly Paid Up</t>
  </si>
  <si>
    <t>IN9081A01010</t>
  </si>
  <si>
    <t>Torrent Pharmaceuticals Limited</t>
  </si>
  <si>
    <t>INE685A01028</t>
  </si>
  <si>
    <t>H.G Infra Engineering Limited</t>
  </si>
  <si>
    <t>INE926X01010</t>
  </si>
  <si>
    <t>Castrol India Limited</t>
  </si>
  <si>
    <t>INE172A01027</t>
  </si>
  <si>
    <t>Eris Lifesciences Limited</t>
  </si>
  <si>
    <t>INE406M01024</t>
  </si>
  <si>
    <t>INE278H01035</t>
  </si>
  <si>
    <t>INE541A01023</t>
  </si>
  <si>
    <t>GMM Pfaudler Limited</t>
  </si>
  <si>
    <t>Alkem Laboratories Limited</t>
  </si>
  <si>
    <t>INE540L01014</t>
  </si>
  <si>
    <t>INE602A01023</t>
  </si>
  <si>
    <t>The Indian Hotels Company Limited</t>
  </si>
  <si>
    <t>INE053A01029</t>
  </si>
  <si>
    <t>Sandhar Technologies Limited</t>
  </si>
  <si>
    <t>Welspun India Limited</t>
  </si>
  <si>
    <t>INE192B01031</t>
  </si>
  <si>
    <t>Taj GVK Hotels &amp; Resorts Limited</t>
  </si>
  <si>
    <t>INE586B01026</t>
  </si>
  <si>
    <t>Colgate Palmolive (India) Limited</t>
  </si>
  <si>
    <t>INE259A01022</t>
  </si>
  <si>
    <t>PNC Infratech Limited</t>
  </si>
  <si>
    <t>INE195J01029</t>
  </si>
  <si>
    <t>Abbott India Limited</t>
  </si>
  <si>
    <t>INE358A01014</t>
  </si>
  <si>
    <t>ICICI Securities Limited</t>
  </si>
  <si>
    <t>INE763G01038</t>
  </si>
  <si>
    <t>Gokaldas Exports Limited</t>
  </si>
  <si>
    <t>INE887G01027</t>
  </si>
  <si>
    <t>INE878B01027</t>
  </si>
  <si>
    <t>KEI Industries Limited</t>
  </si>
  <si>
    <t>INE111A01025</t>
  </si>
  <si>
    <t>Gujarat Pipavav Port Limited</t>
  </si>
  <si>
    <t>INE517F01014</t>
  </si>
  <si>
    <t>Newgen Software Technologies Limited</t>
  </si>
  <si>
    <t>INE619B01017</t>
  </si>
  <si>
    <t>Nestle India Limited</t>
  </si>
  <si>
    <t>INE239A01016</t>
  </si>
  <si>
    <t>Varroc Engineering Limited</t>
  </si>
  <si>
    <t>INE665L01035</t>
  </si>
  <si>
    <t>Sonata Software Limited</t>
  </si>
  <si>
    <t>INE269A01021</t>
  </si>
  <si>
    <t>Suven Life Sciences Limited</t>
  </si>
  <si>
    <t>INE495B01038</t>
  </si>
  <si>
    <t>Control Print Limited</t>
  </si>
  <si>
    <t>Hardware</t>
  </si>
  <si>
    <t>INE663B01015</t>
  </si>
  <si>
    <t>RITES Limited</t>
  </si>
  <si>
    <t>INE320J01015</t>
  </si>
  <si>
    <t>Apcotex Industries Limited</t>
  </si>
  <si>
    <t>Dr. Reddy's Laboratories Limited</t>
  </si>
  <si>
    <t>INE089A01023</t>
  </si>
  <si>
    <t>Pfizer Limited</t>
  </si>
  <si>
    <t>INE182A01018</t>
  </si>
  <si>
    <t>Mahanagar Gas Limited</t>
  </si>
  <si>
    <t>INE002S01010</t>
  </si>
  <si>
    <t>Garware Technical Fibres Limited</t>
  </si>
  <si>
    <t>INE285K01026</t>
  </si>
  <si>
    <t>Name of the Scheme         : L&amp;T Equity Fund (An Open-ended Equity scheme investing across large cap, mid cap, small cap stocks)</t>
  </si>
  <si>
    <t>Name of the Scheme         : L&amp;T Tax Advantage Fund (An Open-ended Equity Linked Savings Scheme with a statutory lock in of 3 years and tax benefit)</t>
  </si>
  <si>
    <t>Name of the Scheme         : L&amp;T India Large Cap Fund (An Open-ended Equity Scheme predominantly investing in large cap stocks)</t>
  </si>
  <si>
    <t>Name of the Scheme         : L&amp;T India Value Fund (An Open-ended Equity scheme following a value investment strategy)</t>
  </si>
  <si>
    <t>Name of the Scheme         : L&amp;T Large and MidCap Fund (An Open-ended Equity scheme investing in both large cap and mid cap stocks)(Formerly known as L&amp;T India Special Situations Fund)</t>
  </si>
  <si>
    <t>Name of the Scheme         : L&amp;T Infrastructure Fund (An Open-ended Equity Scheme investing in infrastructure sector)</t>
  </si>
  <si>
    <t>Name of the Scheme         : L&amp;T Midcap Fund (An Open-ended Equity Scheme predominantly investing in mid cap stocks)</t>
  </si>
  <si>
    <t xml:space="preserve">Name of the Scheme:     L&amp;T Emerging Businesses Fund ( An open-ended equity scheme predominantly investing in small cap stocks)
</t>
  </si>
  <si>
    <r>
      <t xml:space="preserve">Name of the Scheme         :L&amp;T Business Cycles Fund </t>
    </r>
    <r>
      <rPr>
        <b/>
        <sz val="11"/>
        <color indexed="8"/>
        <rFont val="Calibri"/>
        <family val="2"/>
      </rPr>
      <t>(An Open-ended Equity Scheme following business cycles based investing theme)</t>
    </r>
  </si>
  <si>
    <t xml:space="preserve">Name of the Scheme         : L&amp;T Emerging Opportunities Fund - Ser I (A close-ended equity fund predominantly investing in small cap stocks) </t>
  </si>
  <si>
    <t xml:space="preserve">Name of the Scheme         : L&amp;T Emerging Opportunities Fund - Ser II (A close-ended equity fund predominantly investing in small cap stocks) </t>
  </si>
  <si>
    <t>Greenply Industries Limited</t>
  </si>
  <si>
    <t>INE461C01038</t>
  </si>
  <si>
    <t>(a) Tri Party Repo Dealing System (TREPS)</t>
  </si>
  <si>
    <t>BEML Limited</t>
  </si>
  <si>
    <t>INE258A01016</t>
  </si>
  <si>
    <t>Name of the Scheme         : L&amp;T Focused Equity Fund (An Open-ended Equity scheme investing across large cap, mid cap, small cap stocks upto 30 scrips)</t>
  </si>
  <si>
    <t>Techno Electric &amp; Engineering Company Limited</t>
  </si>
  <si>
    <t>Siemens Limited</t>
  </si>
  <si>
    <t>INE003A01024</t>
  </si>
  <si>
    <t>Max Financial Services Limited</t>
  </si>
  <si>
    <t>INE180A01020</t>
  </si>
  <si>
    <t>ICICI Lombard General Insurance Company Limited</t>
  </si>
  <si>
    <t>INE765G01017</t>
  </si>
  <si>
    <t>Godfrey Phillips India Limited</t>
  </si>
  <si>
    <t>INE260B01028</t>
  </si>
  <si>
    <t>VST Industries Limited</t>
  </si>
  <si>
    <t>INE710A01016</t>
  </si>
  <si>
    <t>Jubilant Foodworks Limited</t>
  </si>
  <si>
    <t>INE797F01012</t>
  </si>
  <si>
    <t>BIRLASOFT Limited</t>
  </si>
  <si>
    <t>INE858B01029</t>
  </si>
  <si>
    <t>Cera Sanitaryware Limited</t>
  </si>
  <si>
    <t>INE739E01017</t>
  </si>
  <si>
    <t>SBI Life Insurance Company Limited</t>
  </si>
  <si>
    <t>INE123W01016</t>
  </si>
  <si>
    <t>Polycab India Limited</t>
  </si>
  <si>
    <t>INE455K01017</t>
  </si>
  <si>
    <t>Sunteck Realty Limited</t>
  </si>
  <si>
    <t>INE805D01034</t>
  </si>
  <si>
    <t>Neogen Chemicals Limited</t>
  </si>
  <si>
    <t>Atul Limited</t>
  </si>
  <si>
    <t>INE100A01010</t>
  </si>
  <si>
    <t>Syngene International Limited</t>
  </si>
  <si>
    <t>INE398R01022</t>
  </si>
  <si>
    <t>INE136S01016</t>
  </si>
  <si>
    <t>INE121A01024</t>
  </si>
  <si>
    <t>Voltas Limited</t>
  </si>
  <si>
    <t>INE226A01021</t>
  </si>
  <si>
    <t>Power</t>
  </si>
  <si>
    <t>Page Industries Limited</t>
  </si>
  <si>
    <t>INE761H01022</t>
  </si>
  <si>
    <t>NTPC Limited</t>
  </si>
  <si>
    <t>INE733E01010</t>
  </si>
  <si>
    <t>INE09EO01013</t>
  </si>
  <si>
    <t>Balrampur Chini Mills Limited</t>
  </si>
  <si>
    <t>INE119A01028</t>
  </si>
  <si>
    <t>INE116A01032</t>
  </si>
  <si>
    <t>INE08ZM01014</t>
  </si>
  <si>
    <t>Arti Surfactants Limited @</t>
  </si>
  <si>
    <t>@ Awaited Listing</t>
  </si>
  <si>
    <t>HDFC Life Insurance Company Limited</t>
  </si>
  <si>
    <t>INE795G01014</t>
  </si>
  <si>
    <t>BONDS &amp; NCDs</t>
  </si>
  <si>
    <t>Listed / awaiting listing on the stock exchanges</t>
  </si>
  <si>
    <t>INE216A07052</t>
  </si>
  <si>
    <t>Bata India Limited</t>
  </si>
  <si>
    <t>INE176A01028</t>
  </si>
  <si>
    <t>Marico Limited</t>
  </si>
  <si>
    <t>INE196A01026</t>
  </si>
  <si>
    <t>Affle India Limited</t>
  </si>
  <si>
    <t>INE00WC01019</t>
  </si>
  <si>
    <t>INE040A01034</t>
  </si>
  <si>
    <t>Bharat Petroleum Corporation Limited</t>
  </si>
  <si>
    <t>INE029A01011</t>
  </si>
  <si>
    <t>Honeywell Automation India Limited</t>
  </si>
  <si>
    <t>INE671A01010</t>
  </si>
  <si>
    <t>3M India Limited</t>
  </si>
  <si>
    <t>Commercial Services</t>
  </si>
  <si>
    <t>INE470A01017</t>
  </si>
  <si>
    <t>Bajaj Auto Limited</t>
  </si>
  <si>
    <t>INE917I01010</t>
  </si>
  <si>
    <t>Bosch Limited</t>
  </si>
  <si>
    <t>INE323A01026</t>
  </si>
  <si>
    <t>Endurance Technologies Limited</t>
  </si>
  <si>
    <t>INE913H01037</t>
  </si>
  <si>
    <t>Kennametal India Limited</t>
  </si>
  <si>
    <t>INE717A01029</t>
  </si>
  <si>
    <t>Indian Railway Catering &amp; Tourism Corp Limited</t>
  </si>
  <si>
    <t>Services</t>
  </si>
  <si>
    <t>INE335Y01012</t>
  </si>
  <si>
    <t>Greenpanel Industries Limited</t>
  </si>
  <si>
    <t>Britannia Industries Limited **</t>
  </si>
  <si>
    <t>CRISIL AAA</t>
  </si>
  <si>
    <t>Varun Beverages Limited</t>
  </si>
  <si>
    <t>INE200M01013</t>
  </si>
  <si>
    <t>Tata Motors Limited</t>
  </si>
  <si>
    <t>INE155A01022</t>
  </si>
  <si>
    <t>JSW Steel Limited</t>
  </si>
  <si>
    <t>INE019A01038</t>
  </si>
  <si>
    <t>Hindalco Industries Limited</t>
  </si>
  <si>
    <t>INE038A01020</t>
  </si>
  <si>
    <t>INE07Y701011</t>
  </si>
  <si>
    <t>Avenue Supermarts Limited</t>
  </si>
  <si>
    <t>INE192R01011</t>
  </si>
  <si>
    <t>Indraprastha Gas Limited</t>
  </si>
  <si>
    <t>INE203G01027</t>
  </si>
  <si>
    <t>EID Parry India Limited</t>
  </si>
  <si>
    <t>INE126A01031</t>
  </si>
  <si>
    <t>Amber Enterprises Limited</t>
  </si>
  <si>
    <t>INE371P01015</t>
  </si>
  <si>
    <t>Fine Organic Industries Limited</t>
  </si>
  <si>
    <t>INE686Y01026</t>
  </si>
  <si>
    <t>Mishra Dhatu Nigam Limited</t>
  </si>
  <si>
    <t>INE099Z01011</t>
  </si>
  <si>
    <t>Tata Consumer Products Limited</t>
  </si>
  <si>
    <t>INE410B01037</t>
  </si>
  <si>
    <t>INE03QK01018</t>
  </si>
  <si>
    <t>SBI Cards and Payment Services Limited</t>
  </si>
  <si>
    <t>INE018E01016</t>
  </si>
  <si>
    <t>Dabur India Limited</t>
  </si>
  <si>
    <t>INE016A01026</t>
  </si>
  <si>
    <t>The Federal Bank Limited</t>
  </si>
  <si>
    <t>Engineering Services</t>
  </si>
  <si>
    <t>Abb Power Products And Systems India Limited</t>
  </si>
  <si>
    <t>Suven Pharmaceuticals Limited</t>
  </si>
  <si>
    <t>Textiles - Synthetic</t>
  </si>
  <si>
    <t>Info Edge (India) Limited</t>
  </si>
  <si>
    <t>INE663F01024</t>
  </si>
  <si>
    <t>Escorts Limited</t>
  </si>
  <si>
    <t>INE042A01014</t>
  </si>
  <si>
    <t>Alkyl Amines Chemicals Limited</t>
  </si>
  <si>
    <t>INE150B01021</t>
  </si>
  <si>
    <t>PI Industries Limited</t>
  </si>
  <si>
    <t>INE603J01030</t>
  </si>
  <si>
    <t>Power Grid Corporation of India Limited</t>
  </si>
  <si>
    <t>INE752E01010</t>
  </si>
  <si>
    <t>Britannia Industries Limited</t>
  </si>
  <si>
    <t>INE216A01030</t>
  </si>
  <si>
    <t>Tech Mahindra Limited</t>
  </si>
  <si>
    <t>INE669C01036</t>
  </si>
  <si>
    <t>Coal India Limited</t>
  </si>
  <si>
    <t>Minerals/Mining</t>
  </si>
  <si>
    <t>INE522F01014</t>
  </si>
  <si>
    <t>Cipla Limited</t>
  </si>
  <si>
    <t>INE059A01026</t>
  </si>
  <si>
    <t>Oil &amp; Natural Gas Corporation Limited</t>
  </si>
  <si>
    <t>Oil</t>
  </si>
  <si>
    <t>INE213A01029</t>
  </si>
  <si>
    <t>Wipro Limited</t>
  </si>
  <si>
    <t>INE075A01022</t>
  </si>
  <si>
    <t>Indian Oil Corporation Limited</t>
  </si>
  <si>
    <t>INE242A01010</t>
  </si>
  <si>
    <t>Eicher Motors Limited</t>
  </si>
  <si>
    <t>INE066A01013</t>
  </si>
  <si>
    <t>Vedanta Limited</t>
  </si>
  <si>
    <t>INE205A01025</t>
  </si>
  <si>
    <t>Bharti Infratel Limited</t>
  </si>
  <si>
    <t>INE121J01017</t>
  </si>
  <si>
    <t>INE256A01028</t>
  </si>
  <si>
    <t>Pidilite Industries Limited</t>
  </si>
  <si>
    <t>INE318A01026</t>
  </si>
  <si>
    <t>Godrej Consumer Products Limited</t>
  </si>
  <si>
    <t>INE102D01028</t>
  </si>
  <si>
    <t>Aurobindo Pharma Limited</t>
  </si>
  <si>
    <t>INE406A01037</t>
  </si>
  <si>
    <t>United Spirits Limited</t>
  </si>
  <si>
    <t>INE854D01024</t>
  </si>
  <si>
    <t>Biocon Limited</t>
  </si>
  <si>
    <t>INE376G01013</t>
  </si>
  <si>
    <t>Havells India Limited</t>
  </si>
  <si>
    <t>INE176B01034</t>
  </si>
  <si>
    <t>Shriram Transport Finance Company Limited</t>
  </si>
  <si>
    <t>INE721A01013</t>
  </si>
  <si>
    <t>Piramal Enterprises Limited</t>
  </si>
  <si>
    <t>INE140A01024</t>
  </si>
  <si>
    <t>Power Finance Corporation Limited</t>
  </si>
  <si>
    <t>INE134E01011</t>
  </si>
  <si>
    <t>Bandhan Bank Limited</t>
  </si>
  <si>
    <t>INE545U01014</t>
  </si>
  <si>
    <t>HDFC Asset Management Company Limited</t>
  </si>
  <si>
    <t>INE127D01025</t>
  </si>
  <si>
    <t>Motherson Sumi Systems Limited</t>
  </si>
  <si>
    <t>INE775A01035</t>
  </si>
  <si>
    <t>Bajaj Holdings &amp; Investment Limited</t>
  </si>
  <si>
    <t>INE118A01012</t>
  </si>
  <si>
    <t>United Breweries Limited</t>
  </si>
  <si>
    <t>INE686F01025</t>
  </si>
  <si>
    <t>Procter &amp; Gamble Hygiene and Health Care Limited</t>
  </si>
  <si>
    <t>INE179A01014</t>
  </si>
  <si>
    <t>InterGlobe Aviation Limited</t>
  </si>
  <si>
    <t>INE646L01027</t>
  </si>
  <si>
    <t>DLF Limited</t>
  </si>
  <si>
    <t>INE271C01023</t>
  </si>
  <si>
    <t>Cadila Healthcare Limited</t>
  </si>
  <si>
    <t>INE010B01027</t>
  </si>
  <si>
    <t>NMDC Limited</t>
  </si>
  <si>
    <t>INE584A01023</t>
  </si>
  <si>
    <t>Bank of Baroda</t>
  </si>
  <si>
    <t>INE028A01039</t>
  </si>
  <si>
    <t>Adani Transmission Limited</t>
  </si>
  <si>
    <t>INE931S01010</t>
  </si>
  <si>
    <t>NHPC Limited</t>
  </si>
  <si>
    <t>INE848E01016</t>
  </si>
  <si>
    <t>Hindustan Zinc Limited</t>
  </si>
  <si>
    <t>INE267A01025</t>
  </si>
  <si>
    <t>Punjab National Bank</t>
  </si>
  <si>
    <t>INE160A01022</t>
  </si>
  <si>
    <t>Name of the Scheme         : L&amp;T NIFTY 50 INDEX FUND (An Open-ended Equity scheme tracking NIFTY 50 Index )</t>
  </si>
  <si>
    <t>Name of the Scheme         : L&amp;T NIFTY NEXT 50 INDEX FUND (An Open-ended Equity scheme tracking NIFTY NEXT 50 Index )</t>
  </si>
  <si>
    <t>Portfolio as on June 30, 2020</t>
  </si>
  <si>
    <t>Reliance Industries Limited - Partly Paid Up</t>
  </si>
  <si>
    <t>IN9002A01024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</si>
</sst>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0_);_(* \(#,##0.0000\);_(* &quot;-&quot;??_);_(@_)"/>
    <numFmt numFmtId="173" formatCode="[$Rs. -400A]#,##0.000"/>
    <numFmt numFmtId="174" formatCode="[$Rs. -400A]#,##0.0000"/>
    <numFmt numFmtId="175" formatCode="0.000"/>
    <numFmt numFmtId="176" formatCode="[$Re -400A]#,##0.0000"/>
    <numFmt numFmtId="177" formatCode="[$Rs -400A]#,##0.0000"/>
    <numFmt numFmtId="178" formatCode="#,##0.000"/>
    <numFmt numFmtId="179" formatCode="#,##0.0000"/>
    <numFmt numFmtId="180" formatCode="[$Rs. -400A]#,##0.00"/>
    <numFmt numFmtId="181" formatCode="0.0000%"/>
    <numFmt numFmtId="182" formatCode="&quot;Rs.&quot;0.000"/>
    <numFmt numFmtId="183" formatCode="_(* #,##0.000_);_(* \(#,##0.000\);_(* &quot;-&quot;??_);_(@_)"/>
    <numFmt numFmtId="184" formatCode="[$Rs. -400A]#,##0.0"/>
    <numFmt numFmtId="185" formatCode="_(* #,##0_);_(* \(#,##0\);_(* &quot;-&quot;??_);_(@_)"/>
    <numFmt numFmtId="186" formatCode="[$Re -400A]#,##0.00000000"/>
    <numFmt numFmtId="187" formatCode="[$Re -400A]#,##0.0000000"/>
    <numFmt numFmtId="188" formatCode="[$Re -400A]#,##0.000000"/>
    <numFmt numFmtId="189" formatCode="[$Re -400A]#,##0.00000"/>
    <numFmt numFmtId="190" formatCode="[$Re -400A]#,##0.000"/>
    <numFmt numFmtId="191" formatCode="[$Re -400A]#,##0.00"/>
    <numFmt numFmtId="192" formatCode="[$Re -400A]#,##0.0"/>
    <numFmt numFmtId="193" formatCode="#,##0.0"/>
    <numFmt numFmtId="194" formatCode="0.0%"/>
    <numFmt numFmtId="195" formatCode="_(* #,##0.0_);_(* \(#,##0.0\);_(* &quot;-&quot;??_);_(@_)"/>
    <numFmt numFmtId="196" formatCode="_(* #,##0.00000_);_(* \(#,##0.00000\);_(* &quot;-&quot;??_);_(@_)"/>
    <numFmt numFmtId="197" formatCode="#,##0.000000000"/>
    <numFmt numFmtId="198" formatCode="#,##0.0000000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Rs.&quot;0.0000"/>
    <numFmt numFmtId="209" formatCode="0.0"/>
    <numFmt numFmtId="210" formatCode="0.00\%;\-0.00\%"/>
    <numFmt numFmtId="211" formatCode="#,##0.00;\(#,##0.00\)"/>
    <numFmt numFmtId="212" formatCode="dd\-mmm\-yyyy"/>
    <numFmt numFmtId="213" formatCode="#,##0.00000"/>
    <numFmt numFmtId="214" formatCode="#,##0.000000"/>
    <numFmt numFmtId="215" formatCode="#,##0.00000000"/>
    <numFmt numFmtId="216" formatCode="[$Rs. -400A]#,##0.00000"/>
    <numFmt numFmtId="217" formatCode="[$Rs. -400A]#,##0.000000"/>
    <numFmt numFmtId="218" formatCode="[$Rs. -400A]#,##0.0000000"/>
    <numFmt numFmtId="219" formatCode="[$Rs. -400A]#,##0.00000000"/>
    <numFmt numFmtId="220" formatCode="##0.000_);\(##0.000\)"/>
    <numFmt numFmtId="221" formatCode="0.00;[Red]0.00"/>
    <numFmt numFmtId="222" formatCode="#,###;\(#,###\)"/>
    <numFmt numFmtId="223" formatCode="_(* #,##0.0000_);_(* \(#,##0.0000\);_(* &quot;-&quot;????_);_(@_)"/>
    <numFmt numFmtId="224" formatCode="0.000%"/>
    <numFmt numFmtId="225" formatCode="0.00000%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3" fillId="33" borderId="0" xfId="59" applyFont="1" applyFill="1">
      <alignment/>
      <protection/>
    </xf>
    <xf numFmtId="0" fontId="23" fillId="33" borderId="10" xfId="59" applyFont="1" applyFill="1" applyBorder="1" applyAlignment="1">
      <alignment horizontal="left"/>
      <protection/>
    </xf>
    <xf numFmtId="0" fontId="24" fillId="33" borderId="11" xfId="59" applyFont="1" applyFill="1" applyBorder="1" applyAlignment="1">
      <alignment horizontal="left" vertical="top" readingOrder="1"/>
      <protection/>
    </xf>
    <xf numFmtId="0" fontId="24" fillId="33" borderId="0" xfId="59" applyFont="1" applyFill="1" applyBorder="1" applyAlignment="1">
      <alignment horizontal="left" vertical="top"/>
      <protection/>
    </xf>
    <xf numFmtId="4" fontId="23" fillId="33" borderId="0" xfId="59" applyNumberFormat="1" applyFont="1" applyFill="1" applyBorder="1" applyAlignment="1">
      <alignment vertical="top"/>
      <protection/>
    </xf>
    <xf numFmtId="0" fontId="23" fillId="33" borderId="0" xfId="59" applyFont="1" applyFill="1" applyBorder="1" applyAlignment="1">
      <alignment vertical="top"/>
      <protection/>
    </xf>
    <xf numFmtId="4" fontId="24" fillId="33" borderId="0" xfId="59" applyNumberFormat="1" applyFont="1" applyFill="1" applyBorder="1" applyAlignment="1">
      <alignment horizontal="left" vertical="top"/>
      <protection/>
    </xf>
    <xf numFmtId="0" fontId="24" fillId="33" borderId="0" xfId="59" applyFont="1" applyFill="1" applyBorder="1" applyAlignment="1">
      <alignment horizontal="left" vertical="top" readingOrder="1"/>
      <protection/>
    </xf>
    <xf numFmtId="4" fontId="24" fillId="33" borderId="0" xfId="59" applyNumberFormat="1" applyFont="1" applyFill="1" applyBorder="1" applyAlignment="1">
      <alignment horizontal="left" vertical="top" readingOrder="1"/>
      <protection/>
    </xf>
    <xf numFmtId="0" fontId="24" fillId="33" borderId="12" xfId="59" applyFont="1" applyFill="1" applyBorder="1" applyAlignment="1">
      <alignment horizontal="left" vertical="top" readingOrder="1"/>
      <protection/>
    </xf>
    <xf numFmtId="0" fontId="24" fillId="33" borderId="13" xfId="59" applyFont="1" applyFill="1" applyBorder="1" applyAlignment="1">
      <alignment horizontal="left" vertical="top" readingOrder="1"/>
      <protection/>
    </xf>
    <xf numFmtId="4" fontId="24" fillId="33" borderId="13" xfId="59" applyNumberFormat="1" applyFont="1" applyFill="1" applyBorder="1" applyAlignment="1">
      <alignment horizontal="left" vertical="top" readingOrder="1"/>
      <protection/>
    </xf>
    <xf numFmtId="0" fontId="23" fillId="33" borderId="14" xfId="59" applyFont="1" applyFill="1" applyBorder="1" applyAlignment="1">
      <alignment horizontal="left"/>
      <protection/>
    </xf>
    <xf numFmtId="0" fontId="24" fillId="33" borderId="15" xfId="59" applyFont="1" applyFill="1" applyBorder="1" applyAlignment="1">
      <alignment horizontal="center" vertical="top" readingOrder="1"/>
      <protection/>
    </xf>
    <xf numFmtId="0" fontId="24" fillId="0" borderId="15" xfId="59" applyNumberFormat="1" applyFont="1" applyFill="1" applyBorder="1" applyAlignment="1">
      <alignment horizontal="center" vertical="top" wrapText="1" readingOrder="1"/>
      <protection/>
    </xf>
    <xf numFmtId="0" fontId="24" fillId="33" borderId="15" xfId="59" applyFont="1" applyFill="1" applyBorder="1" applyAlignment="1">
      <alignment horizontal="center" vertical="top" wrapText="1" readingOrder="1"/>
      <protection/>
    </xf>
    <xf numFmtId="0" fontId="24" fillId="33" borderId="16" xfId="59" applyFont="1" applyFill="1" applyBorder="1" applyAlignment="1">
      <alignment horizontal="left" vertical="top" readingOrder="1"/>
      <protection/>
    </xf>
    <xf numFmtId="0" fontId="24" fillId="33" borderId="11" xfId="59" applyFont="1" applyFill="1" applyBorder="1" applyAlignment="1">
      <alignment horizontal="center" vertical="top" readingOrder="1"/>
      <protection/>
    </xf>
    <xf numFmtId="3" fontId="24" fillId="33" borderId="11" xfId="59" applyNumberFormat="1" applyFont="1" applyFill="1" applyBorder="1" applyAlignment="1">
      <alignment horizontal="center" vertical="top" readingOrder="1"/>
      <protection/>
    </xf>
    <xf numFmtId="171" fontId="24" fillId="33" borderId="11" xfId="59" applyNumberFormat="1" applyFont="1" applyFill="1" applyBorder="1" applyAlignment="1">
      <alignment horizontal="center" vertical="top" wrapText="1" readingOrder="1"/>
      <protection/>
    </xf>
    <xf numFmtId="0" fontId="23" fillId="33" borderId="16" xfId="59" applyFont="1" applyFill="1" applyBorder="1" applyAlignment="1">
      <alignment horizontal="left"/>
      <protection/>
    </xf>
    <xf numFmtId="0" fontId="24" fillId="33" borderId="11" xfId="59" applyFont="1" applyFill="1" applyBorder="1">
      <alignment/>
      <protection/>
    </xf>
    <xf numFmtId="171" fontId="24" fillId="33" borderId="17" xfId="59" applyNumberFormat="1" applyFont="1" applyFill="1" applyBorder="1" applyAlignment="1">
      <alignment horizontal="center" vertical="top" wrapText="1" readingOrder="1"/>
      <protection/>
    </xf>
    <xf numFmtId="171" fontId="24" fillId="33" borderId="17" xfId="59" applyNumberFormat="1" applyFont="1" applyFill="1" applyBorder="1" applyAlignment="1">
      <alignment horizontal="left" vertical="top" wrapText="1" readingOrder="1"/>
      <protection/>
    </xf>
    <xf numFmtId="0" fontId="25" fillId="0" borderId="0" xfId="60" applyFont="1">
      <alignment/>
      <protection/>
    </xf>
    <xf numFmtId="0" fontId="23" fillId="33" borderId="17" xfId="59" applyFont="1" applyFill="1" applyBorder="1">
      <alignment/>
      <protection/>
    </xf>
    <xf numFmtId="0" fontId="23" fillId="33" borderId="11" xfId="59" applyFont="1" applyFill="1" applyBorder="1">
      <alignment/>
      <protection/>
    </xf>
    <xf numFmtId="3" fontId="23" fillId="33" borderId="11" xfId="59" applyNumberFormat="1" applyFont="1" applyFill="1" applyBorder="1" applyAlignment="1">
      <alignment/>
      <protection/>
    </xf>
    <xf numFmtId="171" fontId="23" fillId="33" borderId="11" xfId="59" applyNumberFormat="1" applyFont="1" applyFill="1" applyBorder="1" applyAlignment="1">
      <alignment/>
      <protection/>
    </xf>
    <xf numFmtId="0" fontId="23" fillId="33" borderId="17" xfId="59" applyFont="1" applyFill="1" applyBorder="1" applyAlignment="1">
      <alignment horizontal="left"/>
      <protection/>
    </xf>
    <xf numFmtId="0" fontId="24" fillId="33" borderId="17" xfId="59" applyFont="1" applyFill="1" applyBorder="1">
      <alignment/>
      <protection/>
    </xf>
    <xf numFmtId="171" fontId="24" fillId="33" borderId="15" xfId="59" applyNumberFormat="1" applyFont="1" applyFill="1" applyBorder="1" applyAlignment="1">
      <alignment/>
      <protection/>
    </xf>
    <xf numFmtId="0" fontId="24" fillId="33" borderId="17" xfId="59" applyFont="1" applyFill="1" applyBorder="1" applyAlignment="1">
      <alignment horizontal="left"/>
      <protection/>
    </xf>
    <xf numFmtId="0" fontId="24" fillId="33" borderId="0" xfId="59" applyFont="1" applyFill="1">
      <alignment/>
      <protection/>
    </xf>
    <xf numFmtId="0" fontId="25" fillId="0" borderId="18" xfId="0" applyFont="1" applyBorder="1" applyAlignment="1">
      <alignment horizontal="left"/>
    </xf>
    <xf numFmtId="172" fontId="23" fillId="33" borderId="11" xfId="44" applyNumberFormat="1" applyFont="1" applyFill="1" applyBorder="1" applyAlignment="1">
      <alignment/>
    </xf>
    <xf numFmtId="4" fontId="23" fillId="33" borderId="17" xfId="59" applyNumberFormat="1" applyFont="1" applyFill="1" applyBorder="1" applyAlignment="1">
      <alignment horizontal="left"/>
      <protection/>
    </xf>
    <xf numFmtId="3" fontId="23" fillId="33" borderId="11" xfId="59" applyNumberFormat="1" applyFont="1" applyFill="1" applyBorder="1">
      <alignment/>
      <protection/>
    </xf>
    <xf numFmtId="171" fontId="23" fillId="33" borderId="11" xfId="59" applyNumberFormat="1" applyFont="1" applyFill="1" applyBorder="1">
      <alignment/>
      <protection/>
    </xf>
    <xf numFmtId="171" fontId="23" fillId="33" borderId="17" xfId="59" applyNumberFormat="1" applyFont="1" applyFill="1" applyBorder="1" applyAlignment="1">
      <alignment horizontal="left"/>
      <protection/>
    </xf>
    <xf numFmtId="171" fontId="23" fillId="33" borderId="0" xfId="59" applyNumberFormat="1" applyFont="1" applyFill="1">
      <alignment/>
      <protection/>
    </xf>
    <xf numFmtId="0" fontId="24" fillId="33" borderId="19" xfId="59" applyFont="1" applyFill="1" applyBorder="1">
      <alignment/>
      <protection/>
    </xf>
    <xf numFmtId="0" fontId="24" fillId="33" borderId="12" xfId="59" applyFont="1" applyFill="1" applyBorder="1">
      <alignment/>
      <protection/>
    </xf>
    <xf numFmtId="3" fontId="24" fillId="33" borderId="12" xfId="59" applyNumberFormat="1" applyFont="1" applyFill="1" applyBorder="1">
      <alignment/>
      <protection/>
    </xf>
    <xf numFmtId="171" fontId="24" fillId="33" borderId="15" xfId="59" applyNumberFormat="1" applyFont="1" applyFill="1" applyBorder="1">
      <alignment/>
      <protection/>
    </xf>
    <xf numFmtId="0" fontId="24" fillId="33" borderId="19" xfId="59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33" borderId="0" xfId="59" applyFont="1" applyFill="1" applyAlignment="1">
      <alignment horizontal="left"/>
      <protection/>
    </xf>
    <xf numFmtId="4" fontId="24" fillId="33" borderId="15" xfId="59" applyNumberFormat="1" applyFont="1" applyFill="1" applyBorder="1" applyAlignment="1">
      <alignment horizontal="center" vertical="top" readingOrder="1"/>
      <protection/>
    </xf>
    <xf numFmtId="0" fontId="24" fillId="33" borderId="20" xfId="59" applyFont="1" applyFill="1" applyBorder="1" applyAlignment="1">
      <alignment horizontal="center" vertical="top" readingOrder="1"/>
      <protection/>
    </xf>
    <xf numFmtId="0" fontId="25" fillId="0" borderId="0" xfId="60" applyFont="1">
      <alignment/>
      <protection/>
    </xf>
    <xf numFmtId="0" fontId="23" fillId="0" borderId="0" xfId="0" applyFont="1" applyFill="1" applyBorder="1" applyAlignment="1">
      <alignment/>
    </xf>
    <xf numFmtId="0" fontId="24" fillId="33" borderId="20" xfId="59" applyFont="1" applyFill="1" applyBorder="1" applyAlignment="1">
      <alignment horizontal="center" vertical="top" wrapText="1" readingOrder="1"/>
      <protection/>
    </xf>
    <xf numFmtId="4" fontId="23" fillId="0" borderId="0" xfId="0" applyNumberFormat="1" applyFont="1" applyFill="1" applyBorder="1" applyAlignment="1">
      <alignment/>
    </xf>
    <xf numFmtId="171" fontId="24" fillId="33" borderId="0" xfId="59" applyNumberFormat="1" applyFont="1" applyFill="1">
      <alignment/>
      <protection/>
    </xf>
    <xf numFmtId="171" fontId="23" fillId="33" borderId="21" xfId="59" applyNumberFormat="1" applyFont="1" applyFill="1" applyBorder="1" applyAlignment="1">
      <alignment/>
      <protection/>
    </xf>
    <xf numFmtId="10" fontId="23" fillId="33" borderId="17" xfId="64" applyNumberFormat="1" applyFont="1" applyFill="1" applyBorder="1" applyAlignment="1">
      <alignment horizontal="left"/>
    </xf>
    <xf numFmtId="0" fontId="23" fillId="33" borderId="10" xfId="59" applyFont="1" applyFill="1" applyBorder="1" applyAlignment="1">
      <alignment horizontal="left" vertical="top"/>
      <protection/>
    </xf>
    <xf numFmtId="0" fontId="24" fillId="33" borderId="10" xfId="59" applyFont="1" applyFill="1" applyBorder="1" applyAlignment="1">
      <alignment horizontal="left" vertical="top"/>
      <protection/>
    </xf>
    <xf numFmtId="0" fontId="24" fillId="33" borderId="10" xfId="59" applyFont="1" applyFill="1" applyBorder="1" applyAlignment="1">
      <alignment horizontal="left" vertical="top" readingOrder="1"/>
      <protection/>
    </xf>
    <xf numFmtId="171" fontId="23" fillId="33" borderId="17" xfId="59" applyNumberFormat="1" applyFont="1" applyFill="1" applyBorder="1" applyAlignment="1">
      <alignment/>
      <protection/>
    </xf>
    <xf numFmtId="171" fontId="24" fillId="33" borderId="20" xfId="59" applyNumberFormat="1" applyFont="1" applyFill="1" applyBorder="1">
      <alignment/>
      <protection/>
    </xf>
    <xf numFmtId="171" fontId="24" fillId="33" borderId="19" xfId="59" applyNumberFormat="1" applyFont="1" applyFill="1" applyBorder="1" applyAlignment="1">
      <alignment horizontal="left"/>
      <protection/>
    </xf>
    <xf numFmtId="0" fontId="23" fillId="0" borderId="0" xfId="61" applyFont="1" applyFill="1">
      <alignment/>
      <protection/>
    </xf>
    <xf numFmtId="171" fontId="23" fillId="0" borderId="0" xfId="45" applyFont="1" applyFill="1" applyAlignment="1">
      <alignment/>
    </xf>
    <xf numFmtId="171" fontId="23" fillId="0" borderId="0" xfId="61" applyNumberFormat="1" applyFont="1" applyFill="1">
      <alignment/>
      <protection/>
    </xf>
    <xf numFmtId="4" fontId="23" fillId="33" borderId="0" xfId="59" applyNumberFormat="1" applyFont="1" applyFill="1">
      <alignment/>
      <protection/>
    </xf>
    <xf numFmtId="4" fontId="24" fillId="33" borderId="0" xfId="59" applyNumberFormat="1" applyFont="1" applyFill="1">
      <alignment/>
      <protection/>
    </xf>
    <xf numFmtId="171" fontId="23" fillId="33" borderId="11" xfId="59" applyNumberFormat="1" applyFont="1" applyFill="1" applyBorder="1" applyAlignment="1">
      <alignment horizontal="center" vertical="top" wrapText="1" readingOrder="1"/>
      <protection/>
    </xf>
    <xf numFmtId="171" fontId="23" fillId="33" borderId="17" xfId="59" applyNumberFormat="1" applyFont="1" applyFill="1" applyBorder="1" applyAlignment="1">
      <alignment horizontal="center" vertical="top" wrapText="1" readingOrder="1"/>
      <protection/>
    </xf>
    <xf numFmtId="171" fontId="23" fillId="33" borderId="17" xfId="59" applyNumberFormat="1" applyFont="1" applyFill="1" applyBorder="1" applyAlignment="1">
      <alignment horizontal="left" vertical="top" wrapText="1" readingOrder="1"/>
      <protection/>
    </xf>
    <xf numFmtId="4" fontId="23" fillId="0" borderId="0" xfId="61" applyNumberFormat="1" applyFont="1" applyFill="1">
      <alignment/>
      <protection/>
    </xf>
    <xf numFmtId="4" fontId="25" fillId="0" borderId="0" xfId="60" applyNumberFormat="1" applyFont="1">
      <alignment/>
      <protection/>
    </xf>
    <xf numFmtId="0" fontId="25" fillId="0" borderId="18" xfId="0" applyFont="1" applyBorder="1" applyAlignment="1">
      <alignment horizontal="center"/>
    </xf>
    <xf numFmtId="0" fontId="24" fillId="33" borderId="17" xfId="59" applyFont="1" applyFill="1" applyBorder="1" applyAlignment="1">
      <alignment horizontal="center"/>
      <protection/>
    </xf>
    <xf numFmtId="0" fontId="23" fillId="33" borderId="17" xfId="59" applyFont="1" applyFill="1" applyBorder="1" applyAlignment="1">
      <alignment horizontal="center"/>
      <protection/>
    </xf>
    <xf numFmtId="0" fontId="24" fillId="0" borderId="19" xfId="0" applyFont="1" applyFill="1" applyBorder="1" applyAlignment="1">
      <alignment vertical="top"/>
    </xf>
    <xf numFmtId="0" fontId="23" fillId="0" borderId="19" xfId="0" applyFont="1" applyFill="1" applyBorder="1" applyAlignment="1">
      <alignment/>
    </xf>
    <xf numFmtId="4" fontId="23" fillId="0" borderId="19" xfId="0" applyNumberFormat="1" applyFont="1" applyFill="1" applyBorder="1" applyAlignment="1">
      <alignment/>
    </xf>
    <xf numFmtId="0" fontId="23" fillId="33" borderId="19" xfId="59" applyFont="1" applyFill="1" applyBorder="1" applyAlignment="1">
      <alignment horizontal="left"/>
      <protection/>
    </xf>
    <xf numFmtId="171" fontId="24" fillId="33" borderId="15" xfId="42" applyFont="1" applyFill="1" applyBorder="1" applyAlignment="1">
      <alignment/>
    </xf>
    <xf numFmtId="185" fontId="24" fillId="33" borderId="11" xfId="42" applyNumberFormat="1" applyFont="1" applyFill="1" applyBorder="1" applyAlignment="1">
      <alignment horizontal="center" vertical="top" readingOrder="1"/>
    </xf>
    <xf numFmtId="185" fontId="23" fillId="33" borderId="11" xfId="42" applyNumberFormat="1" applyFont="1" applyFill="1" applyBorder="1" applyAlignment="1">
      <alignment/>
    </xf>
    <xf numFmtId="185" fontId="24" fillId="33" borderId="11" xfId="42" applyNumberFormat="1" applyFont="1" applyFill="1" applyBorder="1" applyAlignment="1">
      <alignment/>
    </xf>
    <xf numFmtId="171" fontId="24" fillId="33" borderId="11" xfId="59" applyNumberFormat="1" applyFont="1" applyFill="1" applyBorder="1" applyAlignment="1">
      <alignment/>
      <protection/>
    </xf>
    <xf numFmtId="3" fontId="24" fillId="33" borderId="0" xfId="59" applyNumberFormat="1" applyFont="1" applyFill="1" applyBorder="1">
      <alignment/>
      <protection/>
    </xf>
    <xf numFmtId="171" fontId="24" fillId="33" borderId="0" xfId="59" applyNumberFormat="1" applyFont="1" applyFill="1" applyBorder="1">
      <alignment/>
      <protection/>
    </xf>
    <xf numFmtId="0" fontId="24" fillId="33" borderId="10" xfId="59" applyFont="1" applyFill="1" applyBorder="1" applyAlignment="1">
      <alignment horizontal="left"/>
      <protection/>
    </xf>
    <xf numFmtId="185" fontId="23" fillId="33" borderId="0" xfId="42" applyNumberFormat="1" applyFont="1" applyFill="1" applyBorder="1" applyAlignment="1">
      <alignment/>
    </xf>
    <xf numFmtId="3" fontId="24" fillId="33" borderId="13" xfId="59" applyNumberFormat="1" applyFont="1" applyFill="1" applyBorder="1">
      <alignment/>
      <protection/>
    </xf>
    <xf numFmtId="0" fontId="23" fillId="33" borderId="11" xfId="59" applyFont="1" applyFill="1" applyBorder="1" applyAlignment="1">
      <alignment horizontal="left" vertical="top" readingOrder="1"/>
      <protection/>
    </xf>
    <xf numFmtId="0" fontId="23" fillId="33" borderId="11" xfId="59" applyFont="1" applyFill="1" applyBorder="1" applyAlignment="1">
      <alignment horizontal="left" readingOrder="1"/>
      <protection/>
    </xf>
    <xf numFmtId="185" fontId="23" fillId="33" borderId="17" xfId="42" applyNumberFormat="1" applyFont="1" applyFill="1" applyBorder="1" applyAlignment="1">
      <alignment/>
    </xf>
    <xf numFmtId="0" fontId="0" fillId="0" borderId="17" xfId="0" applyBorder="1" applyAlignment="1">
      <alignment/>
    </xf>
    <xf numFmtId="0" fontId="24" fillId="33" borderId="0" xfId="59" applyFont="1" applyFill="1" applyBorder="1">
      <alignment/>
      <protection/>
    </xf>
    <xf numFmtId="171" fontId="24" fillId="33" borderId="10" xfId="59" applyNumberFormat="1" applyFont="1" applyFill="1" applyBorder="1" applyAlignment="1">
      <alignment horizontal="left"/>
      <protection/>
    </xf>
    <xf numFmtId="0" fontId="23" fillId="33" borderId="17" xfId="59" applyNumberFormat="1" applyFont="1" applyFill="1" applyBorder="1" applyAlignment="1">
      <alignment horizontal="left"/>
      <protection/>
    </xf>
    <xf numFmtId="0" fontId="23" fillId="33" borderId="0" xfId="59" applyFont="1" applyFill="1" applyBorder="1" applyAlignment="1">
      <alignment horizontal="left"/>
      <protection/>
    </xf>
    <xf numFmtId="4" fontId="23" fillId="33" borderId="11" xfId="59" applyNumberFormat="1" applyFont="1" applyFill="1" applyBorder="1" applyAlignment="1" quotePrefix="1">
      <alignment horizontal="right" vertical="top" wrapText="1" readingOrder="1"/>
      <protection/>
    </xf>
    <xf numFmtId="185" fontId="23" fillId="33" borderId="11" xfId="42" applyNumberFormat="1" applyFont="1" applyFill="1" applyBorder="1" applyAlignment="1">
      <alignment horizontal="center" vertical="top" readingOrder="1"/>
    </xf>
    <xf numFmtId="0" fontId="23" fillId="0" borderId="11" xfId="0" applyFont="1" applyFill="1" applyBorder="1" applyAlignment="1" quotePrefix="1">
      <alignment vertical="top"/>
    </xf>
    <xf numFmtId="171" fontId="24" fillId="33" borderId="0" xfId="59" applyNumberFormat="1" applyFont="1" applyFill="1" applyBorder="1" applyAlignment="1">
      <alignment/>
      <protection/>
    </xf>
    <xf numFmtId="171" fontId="24" fillId="33" borderId="0" xfId="42" applyFont="1" applyFill="1" applyBorder="1" applyAlignment="1">
      <alignment/>
    </xf>
    <xf numFmtId="49" fontId="3" fillId="34" borderId="22" xfId="0" applyNumberFormat="1" applyFont="1" applyFill="1" applyBorder="1" applyAlignment="1">
      <alignment horizontal="left"/>
    </xf>
    <xf numFmtId="10" fontId="23" fillId="33" borderId="0" xfId="64" applyNumberFormat="1" applyFont="1" applyFill="1" applyAlignment="1">
      <alignment/>
    </xf>
    <xf numFmtId="2" fontId="23" fillId="33" borderId="17" xfId="64" applyNumberFormat="1" applyFont="1" applyFill="1" applyBorder="1" applyAlignment="1">
      <alignment/>
    </xf>
    <xf numFmtId="10" fontId="25" fillId="0" borderId="0" xfId="64" applyNumberFormat="1" applyFont="1" applyAlignment="1">
      <alignment/>
    </xf>
    <xf numFmtId="225" fontId="23" fillId="0" borderId="0" xfId="64" applyNumberFormat="1" applyFont="1" applyFill="1" applyAlignment="1">
      <alignment/>
    </xf>
    <xf numFmtId="49" fontId="5" fillId="34" borderId="22" xfId="0" applyNumberFormat="1" applyFont="1" applyFill="1" applyBorder="1" applyAlignment="1">
      <alignment horizontal="left"/>
    </xf>
    <xf numFmtId="0" fontId="23" fillId="33" borderId="22" xfId="59" applyFont="1" applyFill="1" applyBorder="1">
      <alignment/>
      <protection/>
    </xf>
    <xf numFmtId="49" fontId="3" fillId="34" borderId="11" xfId="0" applyNumberFormat="1" applyFont="1" applyFill="1" applyBorder="1" applyAlignment="1">
      <alignment horizontal="left"/>
    </xf>
    <xf numFmtId="0" fontId="25" fillId="0" borderId="20" xfId="60" applyFont="1" applyBorder="1">
      <alignment/>
      <protection/>
    </xf>
    <xf numFmtId="3" fontId="23" fillId="33" borderId="11" xfId="59" applyNumberFormat="1" applyFont="1" applyFill="1" applyBorder="1" applyAlignment="1">
      <alignment horizontal="center" vertical="top" readingOrder="1"/>
      <protection/>
    </xf>
    <xf numFmtId="224" fontId="23" fillId="33" borderId="0" xfId="64" applyNumberFormat="1" applyFont="1" applyFill="1" applyAlignment="1">
      <alignment/>
    </xf>
    <xf numFmtId="0" fontId="23" fillId="0" borderId="11" xfId="0" applyFont="1" applyFill="1" applyBorder="1" applyAlignment="1" quotePrefix="1">
      <alignment/>
    </xf>
    <xf numFmtId="171" fontId="23" fillId="33" borderId="11" xfId="59" applyNumberFormat="1" applyFont="1" applyFill="1" applyBorder="1" applyAlignment="1">
      <alignment horizontal="right"/>
      <protection/>
    </xf>
    <xf numFmtId="171" fontId="23" fillId="33" borderId="17" xfId="59" applyNumberFormat="1" applyFont="1" applyFill="1" applyBorder="1" applyAlignment="1">
      <alignment horizontal="right"/>
      <protection/>
    </xf>
    <xf numFmtId="171" fontId="23" fillId="33" borderId="0" xfId="64" applyNumberFormat="1" applyFont="1" applyFill="1" applyAlignment="1">
      <alignment/>
    </xf>
    <xf numFmtId="0" fontId="24" fillId="33" borderId="11" xfId="59" applyFont="1" applyFill="1" applyBorder="1" applyAlignment="1">
      <alignment horizontal="left" vertical="top" wrapText="1" readingOrder="1"/>
      <protection/>
    </xf>
    <xf numFmtId="0" fontId="24" fillId="33" borderId="0" xfId="59" applyFont="1" applyFill="1" applyBorder="1" applyAlignment="1">
      <alignment horizontal="left" vertical="top" wrapText="1" readingOrder="1"/>
      <protection/>
    </xf>
    <xf numFmtId="0" fontId="24" fillId="33" borderId="10" xfId="59" applyFont="1" applyFill="1" applyBorder="1" applyAlignment="1">
      <alignment horizontal="left" vertical="top" wrapText="1" readingOrder="1"/>
      <protection/>
    </xf>
    <xf numFmtId="0" fontId="42" fillId="33" borderId="11" xfId="59" applyFont="1" applyFill="1" applyBorder="1" applyAlignment="1">
      <alignment horizontal="left" vertical="top" wrapText="1" readingOrder="1"/>
      <protection/>
    </xf>
    <xf numFmtId="0" fontId="42" fillId="33" borderId="0" xfId="59" applyFont="1" applyFill="1" applyBorder="1" applyAlignment="1">
      <alignment horizontal="left" vertical="top" wrapText="1" readingOrder="1"/>
      <protection/>
    </xf>
    <xf numFmtId="0" fontId="42" fillId="33" borderId="10" xfId="59" applyFont="1" applyFill="1" applyBorder="1" applyAlignment="1">
      <alignment horizontal="left" vertical="top" wrapText="1" readingOrder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8"/>
  <sheetViews>
    <sheetView showGridLines="0" view="pageBreakPreview" zoomScale="85" zoomScaleNormal="90" zoomScaleSheetLayoutView="85"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2" width="56.8515625" style="1" customWidth="1"/>
    <col min="3" max="3" width="46.140625" style="1" customWidth="1"/>
    <col min="4" max="4" width="16.28125" style="1" customWidth="1"/>
    <col min="5" max="5" width="15.421875" style="1" customWidth="1"/>
    <col min="6" max="6" width="11.28125" style="1" bestFit="1" customWidth="1"/>
    <col min="7" max="7" width="18.421875" style="49" customWidth="1"/>
    <col min="8" max="8" width="10.8515625" style="1" bestFit="1" customWidth="1"/>
    <col min="9" max="16384" width="9.140625" style="1" customWidth="1"/>
  </cols>
  <sheetData>
    <row r="1" spans="2:7" ht="15">
      <c r="B1" s="3" t="s">
        <v>0</v>
      </c>
      <c r="C1" s="4"/>
      <c r="D1" s="5"/>
      <c r="E1" s="6"/>
      <c r="F1" s="6"/>
      <c r="G1" s="2"/>
    </row>
    <row r="2" spans="2:7" ht="15">
      <c r="B2" s="3" t="s">
        <v>425</v>
      </c>
      <c r="C2" s="4"/>
      <c r="D2" s="7"/>
      <c r="E2" s="4"/>
      <c r="F2" s="4"/>
      <c r="G2" s="2"/>
    </row>
    <row r="3" spans="2:7" ht="15">
      <c r="B3" s="110" t="s">
        <v>635</v>
      </c>
      <c r="C3" s="8"/>
      <c r="D3" s="9"/>
      <c r="E3" s="8"/>
      <c r="F3" s="8"/>
      <c r="G3" s="2"/>
    </row>
    <row r="4" spans="2:7" ht="15">
      <c r="B4" s="10"/>
      <c r="C4" s="11"/>
      <c r="D4" s="12"/>
      <c r="E4" s="11"/>
      <c r="F4" s="11"/>
      <c r="G4" s="13"/>
    </row>
    <row r="5" spans="2:7" ht="34.5" customHeight="1">
      <c r="B5" s="14" t="s">
        <v>1</v>
      </c>
      <c r="C5" s="14" t="s">
        <v>2</v>
      </c>
      <c r="D5" s="14" t="s">
        <v>3</v>
      </c>
      <c r="E5" s="15" t="s">
        <v>4</v>
      </c>
      <c r="F5" s="16" t="s">
        <v>5</v>
      </c>
      <c r="G5" s="51" t="s">
        <v>6</v>
      </c>
    </row>
    <row r="6" spans="2:7" ht="15">
      <c r="B6" s="17" t="s">
        <v>7</v>
      </c>
      <c r="C6" s="18"/>
      <c r="D6" s="19"/>
      <c r="E6" s="20"/>
      <c r="F6" s="20"/>
      <c r="G6" s="21"/>
    </row>
    <row r="7" spans="1:7" s="25" customFormat="1" ht="15">
      <c r="A7" s="52"/>
      <c r="B7" s="22" t="s">
        <v>13</v>
      </c>
      <c r="C7" s="18"/>
      <c r="D7" s="83"/>
      <c r="E7" s="20"/>
      <c r="F7" s="23"/>
      <c r="G7" s="24"/>
    </row>
    <row r="8" spans="2:7" ht="15">
      <c r="B8" s="26" t="s">
        <v>81</v>
      </c>
      <c r="C8" s="27" t="s">
        <v>56</v>
      </c>
      <c r="D8" s="84">
        <v>744700</v>
      </c>
      <c r="E8" s="29">
        <v>12690.43</v>
      </c>
      <c r="F8" s="29">
        <v>5.8</v>
      </c>
      <c r="G8" s="77" t="s">
        <v>15</v>
      </c>
    </row>
    <row r="9" spans="2:7" ht="15">
      <c r="B9" s="26" t="s">
        <v>77</v>
      </c>
      <c r="C9" s="27" t="s">
        <v>54</v>
      </c>
      <c r="D9" s="84">
        <v>1173400</v>
      </c>
      <c r="E9" s="29">
        <v>12506.68</v>
      </c>
      <c r="F9" s="29">
        <v>5.71</v>
      </c>
      <c r="G9" s="77" t="s">
        <v>497</v>
      </c>
    </row>
    <row r="10" spans="2:7" ht="15">
      <c r="B10" s="26" t="s">
        <v>86</v>
      </c>
      <c r="C10" s="27" t="s">
        <v>57</v>
      </c>
      <c r="D10" s="84">
        <v>456700</v>
      </c>
      <c r="E10" s="29">
        <v>9509.18</v>
      </c>
      <c r="F10" s="29">
        <v>4.34</v>
      </c>
      <c r="G10" s="77" t="s">
        <v>29</v>
      </c>
    </row>
    <row r="11" spans="2:7" ht="15">
      <c r="B11" s="26" t="s">
        <v>97</v>
      </c>
      <c r="C11" s="27" t="s">
        <v>61</v>
      </c>
      <c r="D11" s="84">
        <v>1686700</v>
      </c>
      <c r="E11" s="29">
        <v>9442.99</v>
      </c>
      <c r="F11" s="29">
        <v>4.31</v>
      </c>
      <c r="G11" s="77" t="s">
        <v>27</v>
      </c>
    </row>
    <row r="12" spans="2:7" ht="15">
      <c r="B12" s="26" t="s">
        <v>113</v>
      </c>
      <c r="C12" s="27" t="s">
        <v>57</v>
      </c>
      <c r="D12" s="84">
        <v>1592400</v>
      </c>
      <c r="E12" s="29">
        <v>8867.28</v>
      </c>
      <c r="F12" s="29">
        <v>4.05</v>
      </c>
      <c r="G12" s="77" t="s">
        <v>38</v>
      </c>
    </row>
    <row r="13" spans="2:7" ht="15">
      <c r="B13" s="26" t="s">
        <v>90</v>
      </c>
      <c r="C13" s="27" t="s">
        <v>55</v>
      </c>
      <c r="D13" s="84">
        <v>4335500</v>
      </c>
      <c r="E13" s="29">
        <v>8439.05</v>
      </c>
      <c r="F13" s="29">
        <v>3.86</v>
      </c>
      <c r="G13" s="77" t="s">
        <v>21</v>
      </c>
    </row>
    <row r="14" spans="2:7" ht="15">
      <c r="B14" s="26" t="s">
        <v>285</v>
      </c>
      <c r="C14" s="27" t="s">
        <v>55</v>
      </c>
      <c r="D14" s="84">
        <v>336700</v>
      </c>
      <c r="E14" s="29">
        <v>7340.06</v>
      </c>
      <c r="F14" s="29">
        <v>3.35</v>
      </c>
      <c r="G14" s="77" t="s">
        <v>287</v>
      </c>
    </row>
    <row r="15" spans="2:7" ht="15">
      <c r="B15" s="26" t="s">
        <v>76</v>
      </c>
      <c r="C15" s="27" t="s">
        <v>57</v>
      </c>
      <c r="D15" s="84">
        <v>937800</v>
      </c>
      <c r="E15" s="29">
        <v>6901.74</v>
      </c>
      <c r="F15" s="29">
        <v>3.15</v>
      </c>
      <c r="G15" s="77" t="s">
        <v>16</v>
      </c>
    </row>
    <row r="16" spans="2:7" ht="15">
      <c r="B16" s="26" t="s">
        <v>310</v>
      </c>
      <c r="C16" s="27" t="s">
        <v>63</v>
      </c>
      <c r="D16" s="84">
        <v>5075087</v>
      </c>
      <c r="E16" s="29">
        <v>6178.92</v>
      </c>
      <c r="F16" s="29">
        <v>2.82</v>
      </c>
      <c r="G16" s="77" t="s">
        <v>291</v>
      </c>
    </row>
    <row r="17" spans="2:7" ht="15">
      <c r="B17" s="26" t="s">
        <v>528</v>
      </c>
      <c r="C17" s="27" t="s">
        <v>71</v>
      </c>
      <c r="D17" s="84">
        <v>266523</v>
      </c>
      <c r="E17" s="29">
        <v>6175.74</v>
      </c>
      <c r="F17" s="29">
        <v>2.82</v>
      </c>
      <c r="G17" s="77" t="s">
        <v>529</v>
      </c>
    </row>
    <row r="18" spans="2:7" ht="15">
      <c r="B18" s="26" t="s">
        <v>209</v>
      </c>
      <c r="C18" s="27" t="s">
        <v>59</v>
      </c>
      <c r="D18" s="84">
        <v>543600</v>
      </c>
      <c r="E18" s="29">
        <v>5903.77</v>
      </c>
      <c r="F18" s="29">
        <v>2.7</v>
      </c>
      <c r="G18" s="77" t="s">
        <v>210</v>
      </c>
    </row>
    <row r="19" spans="2:7" ht="15">
      <c r="B19" s="26" t="s">
        <v>82</v>
      </c>
      <c r="C19" s="27" t="s">
        <v>54</v>
      </c>
      <c r="D19" s="84">
        <v>428000</v>
      </c>
      <c r="E19" s="29">
        <v>5822.73</v>
      </c>
      <c r="F19" s="29">
        <v>2.66</v>
      </c>
      <c r="G19" s="77" t="s">
        <v>22</v>
      </c>
    </row>
    <row r="20" spans="2:7" ht="15">
      <c r="B20" s="26" t="s">
        <v>386</v>
      </c>
      <c r="C20" s="27" t="s">
        <v>55</v>
      </c>
      <c r="D20" s="84">
        <v>411710</v>
      </c>
      <c r="E20" s="29">
        <v>5791.52</v>
      </c>
      <c r="F20" s="29">
        <v>2.65</v>
      </c>
      <c r="G20" s="77" t="s">
        <v>387</v>
      </c>
    </row>
    <row r="21" spans="2:7" ht="15">
      <c r="B21" s="26" t="s">
        <v>80</v>
      </c>
      <c r="C21" s="27" t="s">
        <v>60</v>
      </c>
      <c r="D21" s="84">
        <v>24920</v>
      </c>
      <c r="E21" s="29">
        <v>5744.32</v>
      </c>
      <c r="F21" s="29">
        <v>2.62</v>
      </c>
      <c r="G21" s="77" t="s">
        <v>19</v>
      </c>
    </row>
    <row r="22" spans="2:7" ht="15">
      <c r="B22" s="26" t="s">
        <v>254</v>
      </c>
      <c r="C22" s="27" t="s">
        <v>63</v>
      </c>
      <c r="D22" s="84">
        <v>1205000</v>
      </c>
      <c r="E22" s="29">
        <v>5699.05</v>
      </c>
      <c r="F22" s="29">
        <v>2.6</v>
      </c>
      <c r="G22" s="77" t="s">
        <v>150</v>
      </c>
    </row>
    <row r="23" spans="2:7" ht="15">
      <c r="B23" s="26" t="s">
        <v>79</v>
      </c>
      <c r="C23" s="27" t="s">
        <v>58</v>
      </c>
      <c r="D23" s="84">
        <v>599300</v>
      </c>
      <c r="E23" s="29">
        <v>5655.29</v>
      </c>
      <c r="F23" s="29">
        <v>2.58</v>
      </c>
      <c r="G23" s="77" t="s">
        <v>17</v>
      </c>
    </row>
    <row r="24" spans="2:7" ht="15">
      <c r="B24" s="26" t="s">
        <v>88</v>
      </c>
      <c r="C24" s="27" t="s">
        <v>60</v>
      </c>
      <c r="D24" s="84">
        <v>813000</v>
      </c>
      <c r="E24" s="29">
        <v>5163.36</v>
      </c>
      <c r="F24" s="29">
        <v>2.36</v>
      </c>
      <c r="G24" s="77" t="s">
        <v>24</v>
      </c>
    </row>
    <row r="25" spans="2:7" ht="15">
      <c r="B25" s="26" t="s">
        <v>419</v>
      </c>
      <c r="C25" s="27" t="s">
        <v>63</v>
      </c>
      <c r="D25" s="84">
        <v>119806</v>
      </c>
      <c r="E25" s="29">
        <v>4748.87</v>
      </c>
      <c r="F25" s="29">
        <v>2.17</v>
      </c>
      <c r="G25" s="77" t="s">
        <v>420</v>
      </c>
    </row>
    <row r="26" spans="2:7" ht="15">
      <c r="B26" s="26" t="s">
        <v>109</v>
      </c>
      <c r="C26" s="27" t="s">
        <v>63</v>
      </c>
      <c r="D26" s="84">
        <v>58594</v>
      </c>
      <c r="E26" s="29">
        <v>4615.6</v>
      </c>
      <c r="F26" s="29">
        <v>2.11</v>
      </c>
      <c r="G26" s="77" t="s">
        <v>167</v>
      </c>
    </row>
    <row r="27" spans="2:7" ht="15">
      <c r="B27" s="26" t="s">
        <v>85</v>
      </c>
      <c r="C27" s="27" t="s">
        <v>62</v>
      </c>
      <c r="D27" s="84">
        <v>72900</v>
      </c>
      <c r="E27" s="29">
        <v>4256.12</v>
      </c>
      <c r="F27" s="29">
        <v>1.94</v>
      </c>
      <c r="G27" s="77" t="s">
        <v>31</v>
      </c>
    </row>
    <row r="28" spans="2:7" ht="15">
      <c r="B28" s="26" t="s">
        <v>78</v>
      </c>
      <c r="C28" s="27" t="s">
        <v>54</v>
      </c>
      <c r="D28" s="84">
        <v>1203000</v>
      </c>
      <c r="E28" s="29">
        <v>4227.94</v>
      </c>
      <c r="F28" s="29">
        <v>1.93</v>
      </c>
      <c r="G28" s="77" t="s">
        <v>145</v>
      </c>
    </row>
    <row r="29" spans="2:7" ht="15">
      <c r="B29" s="26" t="s">
        <v>142</v>
      </c>
      <c r="C29" s="27" t="s">
        <v>55</v>
      </c>
      <c r="D29" s="84">
        <v>249000</v>
      </c>
      <c r="E29" s="29">
        <v>4201.75</v>
      </c>
      <c r="F29" s="29">
        <v>1.92</v>
      </c>
      <c r="G29" s="77" t="s">
        <v>143</v>
      </c>
    </row>
    <row r="30" spans="2:7" ht="15">
      <c r="B30" s="26" t="s">
        <v>87</v>
      </c>
      <c r="C30" s="27" t="s">
        <v>63</v>
      </c>
      <c r="D30" s="84">
        <v>417700</v>
      </c>
      <c r="E30" s="29">
        <v>3808.59</v>
      </c>
      <c r="F30" s="29">
        <v>1.74</v>
      </c>
      <c r="G30" s="77" t="s">
        <v>23</v>
      </c>
    </row>
    <row r="31" spans="2:7" ht="15">
      <c r="B31" s="26" t="s">
        <v>96</v>
      </c>
      <c r="C31" s="27" t="s">
        <v>59</v>
      </c>
      <c r="D31" s="84">
        <v>209700</v>
      </c>
      <c r="E31" s="29">
        <v>3679.5</v>
      </c>
      <c r="F31" s="29">
        <v>1.68</v>
      </c>
      <c r="G31" s="77" t="s">
        <v>14</v>
      </c>
    </row>
    <row r="32" spans="2:7" ht="15">
      <c r="B32" s="26" t="s">
        <v>365</v>
      </c>
      <c r="C32" s="27" t="s">
        <v>63</v>
      </c>
      <c r="D32" s="84">
        <v>155000</v>
      </c>
      <c r="E32" s="29">
        <v>3676.76</v>
      </c>
      <c r="F32" s="29">
        <v>1.68</v>
      </c>
      <c r="G32" s="77" t="s">
        <v>366</v>
      </c>
    </row>
    <row r="33" spans="2:7" ht="15">
      <c r="B33" s="26" t="s">
        <v>417</v>
      </c>
      <c r="C33" s="27" t="s">
        <v>63</v>
      </c>
      <c r="D33" s="84">
        <v>87000</v>
      </c>
      <c r="E33" s="29">
        <v>3432.11</v>
      </c>
      <c r="F33" s="29">
        <v>1.57</v>
      </c>
      <c r="G33" s="77" t="s">
        <v>418</v>
      </c>
    </row>
    <row r="34" spans="2:7" ht="15">
      <c r="B34" s="26" t="s">
        <v>186</v>
      </c>
      <c r="C34" s="27" t="s">
        <v>66</v>
      </c>
      <c r="D34" s="84">
        <v>279600</v>
      </c>
      <c r="E34" s="29">
        <v>3153.05</v>
      </c>
      <c r="F34" s="29">
        <v>1.44</v>
      </c>
      <c r="G34" s="77" t="s">
        <v>188</v>
      </c>
    </row>
    <row r="35" spans="2:7" ht="15">
      <c r="B35" s="26" t="s">
        <v>125</v>
      </c>
      <c r="C35" s="27" t="s">
        <v>66</v>
      </c>
      <c r="D35" s="84">
        <v>193515</v>
      </c>
      <c r="E35" s="29">
        <v>3109.69</v>
      </c>
      <c r="F35" s="29">
        <v>1.42</v>
      </c>
      <c r="G35" s="77" t="s">
        <v>49</v>
      </c>
    </row>
    <row r="36" spans="2:7" ht="15">
      <c r="B36" s="26" t="s">
        <v>327</v>
      </c>
      <c r="C36" s="27" t="s">
        <v>59</v>
      </c>
      <c r="D36" s="84">
        <v>1531500</v>
      </c>
      <c r="E36" s="29">
        <v>2900.66</v>
      </c>
      <c r="F36" s="29">
        <v>1.33</v>
      </c>
      <c r="G36" s="77" t="s">
        <v>471</v>
      </c>
    </row>
    <row r="37" spans="2:7" ht="15">
      <c r="B37" s="26" t="s">
        <v>152</v>
      </c>
      <c r="C37" s="27" t="s">
        <v>66</v>
      </c>
      <c r="D37" s="84">
        <v>975697</v>
      </c>
      <c r="E37" s="29">
        <v>2784.64</v>
      </c>
      <c r="F37" s="29">
        <v>1.27</v>
      </c>
      <c r="G37" s="77" t="s">
        <v>155</v>
      </c>
    </row>
    <row r="38" spans="2:7" ht="15">
      <c r="B38" s="26" t="s">
        <v>477</v>
      </c>
      <c r="C38" s="27" t="s">
        <v>474</v>
      </c>
      <c r="D38" s="84">
        <v>2705700</v>
      </c>
      <c r="E38" s="29">
        <v>2592.06</v>
      </c>
      <c r="F38" s="29">
        <v>1.18</v>
      </c>
      <c r="G38" s="77" t="s">
        <v>478</v>
      </c>
    </row>
    <row r="39" spans="2:7" ht="15">
      <c r="B39" s="26" t="s">
        <v>18</v>
      </c>
      <c r="C39" s="27" t="s">
        <v>54</v>
      </c>
      <c r="D39" s="84">
        <v>1360000</v>
      </c>
      <c r="E39" s="29">
        <v>2426.92</v>
      </c>
      <c r="F39" s="29">
        <v>1.11</v>
      </c>
      <c r="G39" s="77" t="s">
        <v>146</v>
      </c>
    </row>
    <row r="40" spans="2:7" ht="15">
      <c r="B40" s="26" t="s">
        <v>286</v>
      </c>
      <c r="C40" s="27" t="s">
        <v>62</v>
      </c>
      <c r="D40" s="84">
        <v>94000</v>
      </c>
      <c r="E40" s="29">
        <v>2394.13</v>
      </c>
      <c r="F40" s="29">
        <v>1.09</v>
      </c>
      <c r="G40" s="77" t="s">
        <v>288</v>
      </c>
    </row>
    <row r="41" spans="2:7" ht="15">
      <c r="B41" s="26" t="s">
        <v>447</v>
      </c>
      <c r="C41" s="27" t="s">
        <v>59</v>
      </c>
      <c r="D41" s="84">
        <v>180000</v>
      </c>
      <c r="E41" s="29">
        <v>2279.88</v>
      </c>
      <c r="F41" s="29">
        <v>1.04</v>
      </c>
      <c r="G41" s="77" t="s">
        <v>448</v>
      </c>
    </row>
    <row r="42" spans="2:7" ht="15">
      <c r="B42" s="26" t="s">
        <v>538</v>
      </c>
      <c r="C42" s="27" t="s">
        <v>130</v>
      </c>
      <c r="D42" s="84">
        <v>1005800</v>
      </c>
      <c r="E42" s="29">
        <v>2192.64</v>
      </c>
      <c r="F42" s="29">
        <v>1</v>
      </c>
      <c r="G42" s="77" t="s">
        <v>539</v>
      </c>
    </row>
    <row r="43" spans="2:7" ht="15">
      <c r="B43" s="26" t="s">
        <v>182</v>
      </c>
      <c r="C43" s="27" t="s">
        <v>130</v>
      </c>
      <c r="D43" s="84">
        <v>667900</v>
      </c>
      <c r="E43" s="29">
        <v>2182.03</v>
      </c>
      <c r="F43" s="29">
        <v>1</v>
      </c>
      <c r="G43" s="77" t="s">
        <v>184</v>
      </c>
    </row>
    <row r="44" spans="2:7" ht="15">
      <c r="B44" s="26" t="s">
        <v>523</v>
      </c>
      <c r="C44" s="27" t="s">
        <v>130</v>
      </c>
      <c r="D44" s="84">
        <v>997000</v>
      </c>
      <c r="E44" s="29">
        <v>1887.82</v>
      </c>
      <c r="F44" s="29">
        <v>0.86</v>
      </c>
      <c r="G44" s="77" t="s">
        <v>524</v>
      </c>
    </row>
    <row r="45" spans="2:7" ht="15">
      <c r="B45" s="26" t="s">
        <v>194</v>
      </c>
      <c r="C45" s="27" t="s">
        <v>57</v>
      </c>
      <c r="D45" s="84">
        <v>204090</v>
      </c>
      <c r="E45" s="29">
        <v>1793.44</v>
      </c>
      <c r="F45" s="29">
        <v>0.82</v>
      </c>
      <c r="G45" s="77" t="s">
        <v>193</v>
      </c>
    </row>
    <row r="46" spans="2:7" ht="15">
      <c r="B46" s="26" t="s">
        <v>351</v>
      </c>
      <c r="C46" s="27" t="s">
        <v>57</v>
      </c>
      <c r="D46" s="84">
        <v>60800</v>
      </c>
      <c r="E46" s="29">
        <v>1741.16</v>
      </c>
      <c r="F46" s="29">
        <v>0.8</v>
      </c>
      <c r="G46" s="77" t="s">
        <v>352</v>
      </c>
    </row>
    <row r="47" spans="2:7" ht="15">
      <c r="B47" s="26" t="s">
        <v>324</v>
      </c>
      <c r="C47" s="27" t="s">
        <v>64</v>
      </c>
      <c r="D47" s="84">
        <v>381196</v>
      </c>
      <c r="E47" s="29">
        <v>1694.04</v>
      </c>
      <c r="F47" s="29">
        <v>0.77</v>
      </c>
      <c r="G47" s="77" t="s">
        <v>303</v>
      </c>
    </row>
    <row r="48" spans="2:7" ht="15">
      <c r="B48" s="26" t="s">
        <v>221</v>
      </c>
      <c r="C48" s="27" t="s">
        <v>173</v>
      </c>
      <c r="D48" s="84">
        <v>1647400</v>
      </c>
      <c r="E48" s="29">
        <v>1682.82</v>
      </c>
      <c r="F48" s="29">
        <v>0.77</v>
      </c>
      <c r="G48" s="77" t="s">
        <v>222</v>
      </c>
    </row>
    <row r="49" spans="2:7" ht="15">
      <c r="B49" s="26" t="s">
        <v>117</v>
      </c>
      <c r="C49" s="27" t="s">
        <v>67</v>
      </c>
      <c r="D49" s="84">
        <v>1799400</v>
      </c>
      <c r="E49" s="29">
        <v>1595.17</v>
      </c>
      <c r="F49" s="29">
        <v>0.73</v>
      </c>
      <c r="G49" s="77" t="s">
        <v>261</v>
      </c>
    </row>
    <row r="50" spans="2:7" ht="15">
      <c r="B50" s="26" t="s">
        <v>521</v>
      </c>
      <c r="C50" s="27" t="s">
        <v>62</v>
      </c>
      <c r="D50" s="84">
        <v>1594400</v>
      </c>
      <c r="E50" s="29">
        <v>1566.5</v>
      </c>
      <c r="F50" s="29">
        <v>0.72</v>
      </c>
      <c r="G50" s="77" t="s">
        <v>522</v>
      </c>
    </row>
    <row r="51" spans="2:7" ht="15">
      <c r="B51" s="26" t="s">
        <v>197</v>
      </c>
      <c r="C51" s="27" t="s">
        <v>196</v>
      </c>
      <c r="D51" s="84">
        <v>817445</v>
      </c>
      <c r="E51" s="29">
        <v>1542.52</v>
      </c>
      <c r="F51" s="29">
        <v>0.7</v>
      </c>
      <c r="G51" s="77" t="s">
        <v>198</v>
      </c>
    </row>
    <row r="52" spans="2:7" ht="15">
      <c r="B52" s="26" t="s">
        <v>94</v>
      </c>
      <c r="C52" s="27" t="s">
        <v>60</v>
      </c>
      <c r="D52" s="84">
        <v>37575</v>
      </c>
      <c r="E52" s="29">
        <v>1463</v>
      </c>
      <c r="F52" s="29">
        <v>0.67</v>
      </c>
      <c r="G52" s="77" t="s">
        <v>30</v>
      </c>
    </row>
    <row r="53" spans="2:7" ht="15">
      <c r="B53" s="26" t="s">
        <v>123</v>
      </c>
      <c r="C53" s="27" t="s">
        <v>55</v>
      </c>
      <c r="D53" s="84">
        <v>650000</v>
      </c>
      <c r="E53" s="29">
        <v>1435.2</v>
      </c>
      <c r="F53" s="29">
        <v>0.66</v>
      </c>
      <c r="G53" s="77" t="s">
        <v>46</v>
      </c>
    </row>
    <row r="54" spans="2:7" ht="15">
      <c r="B54" s="26" t="s">
        <v>100</v>
      </c>
      <c r="C54" s="27" t="s">
        <v>58</v>
      </c>
      <c r="D54" s="84">
        <v>1963047</v>
      </c>
      <c r="E54" s="29">
        <v>1209.24</v>
      </c>
      <c r="F54" s="29">
        <v>0.55</v>
      </c>
      <c r="G54" s="77" t="s">
        <v>28</v>
      </c>
    </row>
    <row r="55" spans="2:7" ht="15">
      <c r="B55" s="26" t="s">
        <v>172</v>
      </c>
      <c r="C55" s="27" t="s">
        <v>173</v>
      </c>
      <c r="D55" s="84">
        <v>605556</v>
      </c>
      <c r="E55" s="29">
        <v>1068.81</v>
      </c>
      <c r="F55" s="29">
        <v>0.49</v>
      </c>
      <c r="G55" s="77" t="s">
        <v>175</v>
      </c>
    </row>
    <row r="56" spans="2:7" ht="15">
      <c r="B56" s="26" t="s">
        <v>236</v>
      </c>
      <c r="C56" s="27" t="s">
        <v>130</v>
      </c>
      <c r="D56" s="84">
        <v>458481</v>
      </c>
      <c r="E56" s="29">
        <v>996.51</v>
      </c>
      <c r="F56" s="29">
        <v>0.46</v>
      </c>
      <c r="G56" s="77" t="s">
        <v>237</v>
      </c>
    </row>
    <row r="57" spans="2:7" ht="15">
      <c r="B57" s="26" t="s">
        <v>200</v>
      </c>
      <c r="C57" s="27" t="s">
        <v>54</v>
      </c>
      <c r="D57" s="84">
        <v>1303878</v>
      </c>
      <c r="E57" s="29">
        <v>808.4</v>
      </c>
      <c r="F57" s="29">
        <v>0.37</v>
      </c>
      <c r="G57" s="77" t="s">
        <v>201</v>
      </c>
    </row>
    <row r="58" spans="2:7" ht="15">
      <c r="B58" s="26" t="s">
        <v>333</v>
      </c>
      <c r="C58" s="27" t="s">
        <v>68</v>
      </c>
      <c r="D58" s="84">
        <v>446236</v>
      </c>
      <c r="E58" s="29">
        <v>782.03</v>
      </c>
      <c r="F58" s="29">
        <v>0.36</v>
      </c>
      <c r="G58" s="77" t="s">
        <v>334</v>
      </c>
    </row>
    <row r="59" spans="2:7" ht="15">
      <c r="B59" s="26" t="s">
        <v>256</v>
      </c>
      <c r="C59" s="27" t="s">
        <v>67</v>
      </c>
      <c r="D59" s="84">
        <v>239141</v>
      </c>
      <c r="E59" s="29">
        <v>769.68</v>
      </c>
      <c r="F59" s="29">
        <v>0.35</v>
      </c>
      <c r="G59" s="77" t="s">
        <v>259</v>
      </c>
    </row>
    <row r="60" spans="2:7" ht="15">
      <c r="B60" s="26" t="s">
        <v>442</v>
      </c>
      <c r="C60" s="27" t="s">
        <v>58</v>
      </c>
      <c r="D60" s="84">
        <v>309286</v>
      </c>
      <c r="E60" s="29">
        <v>589.96</v>
      </c>
      <c r="F60" s="29">
        <v>0.27</v>
      </c>
      <c r="G60" s="77" t="s">
        <v>424</v>
      </c>
    </row>
    <row r="61" spans="2:7" ht="15">
      <c r="B61" s="26" t="s">
        <v>636</v>
      </c>
      <c r="C61" s="27" t="s">
        <v>56</v>
      </c>
      <c r="D61" s="84">
        <v>49646</v>
      </c>
      <c r="E61" s="29">
        <v>395.98</v>
      </c>
      <c r="F61" s="29">
        <v>0.18</v>
      </c>
      <c r="G61" s="77" t="s">
        <v>637</v>
      </c>
    </row>
    <row r="62" spans="2:7" ht="15">
      <c r="B62" s="26" t="s">
        <v>238</v>
      </c>
      <c r="C62" s="27" t="s">
        <v>119</v>
      </c>
      <c r="D62" s="84">
        <v>20122</v>
      </c>
      <c r="E62" s="29">
        <v>152.07</v>
      </c>
      <c r="F62" s="29">
        <v>0.07</v>
      </c>
      <c r="G62" s="77" t="s">
        <v>239</v>
      </c>
    </row>
    <row r="63" spans="2:7" ht="15">
      <c r="B63" s="26" t="s">
        <v>122</v>
      </c>
      <c r="C63" s="27" t="s">
        <v>66</v>
      </c>
      <c r="D63" s="84">
        <v>4388</v>
      </c>
      <c r="E63" s="29">
        <v>63.52</v>
      </c>
      <c r="F63" s="29">
        <v>0.03</v>
      </c>
      <c r="G63" s="77" t="s">
        <v>44</v>
      </c>
    </row>
    <row r="64" spans="2:7" ht="15">
      <c r="B64" s="26" t="s">
        <v>101</v>
      </c>
      <c r="C64" s="27" t="s">
        <v>65</v>
      </c>
      <c r="D64" s="84">
        <v>11300</v>
      </c>
      <c r="E64" s="29">
        <v>29.76</v>
      </c>
      <c r="F64" s="29">
        <v>0.01</v>
      </c>
      <c r="G64" s="77" t="s">
        <v>105</v>
      </c>
    </row>
    <row r="65" spans="2:7" ht="15">
      <c r="B65" s="26" t="s">
        <v>164</v>
      </c>
      <c r="C65" s="27" t="s">
        <v>66</v>
      </c>
      <c r="D65" s="84">
        <v>4030</v>
      </c>
      <c r="E65" s="29">
        <v>13.26</v>
      </c>
      <c r="F65" s="29">
        <v>0.01</v>
      </c>
      <c r="G65" s="77" t="s">
        <v>165</v>
      </c>
    </row>
    <row r="66" spans="2:7" ht="15">
      <c r="B66" s="26" t="s">
        <v>189</v>
      </c>
      <c r="C66" s="27" t="s">
        <v>62</v>
      </c>
      <c r="D66" s="84">
        <v>2000</v>
      </c>
      <c r="E66" s="29">
        <v>10.21</v>
      </c>
      <c r="F66" s="117" t="s">
        <v>191</v>
      </c>
      <c r="G66" s="77" t="s">
        <v>190</v>
      </c>
    </row>
    <row r="67" spans="2:7" ht="15">
      <c r="B67" s="26" t="s">
        <v>93</v>
      </c>
      <c r="C67" s="27" t="s">
        <v>68</v>
      </c>
      <c r="D67" s="84">
        <v>2000</v>
      </c>
      <c r="E67" s="29">
        <v>8.36</v>
      </c>
      <c r="F67" s="117" t="s">
        <v>191</v>
      </c>
      <c r="G67" s="77" t="s">
        <v>398</v>
      </c>
    </row>
    <row r="68" spans="2:8" s="34" customFormat="1" ht="15">
      <c r="B68" s="31" t="s">
        <v>8</v>
      </c>
      <c r="C68" s="22"/>
      <c r="D68" s="85"/>
      <c r="E68" s="32">
        <f>SUM(E8:E67)</f>
        <v>213794.51000000007</v>
      </c>
      <c r="F68" s="32">
        <f>SUM(F8:F67)</f>
        <v>97.65</v>
      </c>
      <c r="G68" s="77"/>
      <c r="H68" s="1"/>
    </row>
    <row r="69" spans="2:7" ht="15">
      <c r="B69" s="22" t="s">
        <v>33</v>
      </c>
      <c r="C69" s="27"/>
      <c r="D69" s="84"/>
      <c r="E69" s="29"/>
      <c r="F69" s="29"/>
      <c r="G69" s="77"/>
    </row>
    <row r="70" spans="2:7" ht="15">
      <c r="B70" s="22" t="s">
        <v>13</v>
      </c>
      <c r="C70" s="27"/>
      <c r="D70" s="84"/>
      <c r="E70" s="29"/>
      <c r="F70" s="29"/>
      <c r="G70" s="77"/>
    </row>
    <row r="71" spans="2:7" ht="15">
      <c r="B71" s="27" t="s">
        <v>115</v>
      </c>
      <c r="C71" s="27" t="s">
        <v>53</v>
      </c>
      <c r="D71" s="84">
        <v>1995000</v>
      </c>
      <c r="E71" s="29">
        <v>69.83</v>
      </c>
      <c r="F71" s="29">
        <v>0.03</v>
      </c>
      <c r="G71" s="77" t="s">
        <v>192</v>
      </c>
    </row>
    <row r="72" spans="2:8" s="34" customFormat="1" ht="15">
      <c r="B72" s="31" t="s">
        <v>8</v>
      </c>
      <c r="C72" s="22"/>
      <c r="D72" s="85"/>
      <c r="E72" s="32">
        <f>SUM(E71:E71)</f>
        <v>69.83</v>
      </c>
      <c r="F72" s="32">
        <f>SUM(F71:F71)</f>
        <v>0.03</v>
      </c>
      <c r="G72" s="76"/>
      <c r="H72" s="1"/>
    </row>
    <row r="73" spans="2:8" s="34" customFormat="1" ht="15">
      <c r="B73" s="22" t="s">
        <v>9</v>
      </c>
      <c r="C73" s="22"/>
      <c r="D73" s="85"/>
      <c r="E73" s="86"/>
      <c r="F73" s="86"/>
      <c r="G73" s="76"/>
      <c r="H73" s="1"/>
    </row>
    <row r="74" spans="2:7" ht="15">
      <c r="B74" s="31" t="s">
        <v>438</v>
      </c>
      <c r="C74" s="27"/>
      <c r="D74" s="36"/>
      <c r="E74" s="29">
        <v>5536.01</v>
      </c>
      <c r="F74" s="29">
        <v>2.53</v>
      </c>
      <c r="G74" s="37"/>
    </row>
    <row r="75" spans="2:7" ht="15">
      <c r="B75" s="31" t="s">
        <v>12</v>
      </c>
      <c r="C75" s="27"/>
      <c r="D75" s="38"/>
      <c r="E75" s="39">
        <v>-500.83</v>
      </c>
      <c r="F75" s="29">
        <v>-0.21000000000000796</v>
      </c>
      <c r="G75" s="40"/>
    </row>
    <row r="76" spans="2:8" s="34" customFormat="1" ht="15">
      <c r="B76" s="42" t="s">
        <v>10</v>
      </c>
      <c r="C76" s="43"/>
      <c r="D76" s="44"/>
      <c r="E76" s="45">
        <f>E75+E74+E68+E72</f>
        <v>218899.52000000005</v>
      </c>
      <c r="F76" s="82">
        <f>F75+F74+F72+F68</f>
        <v>100</v>
      </c>
      <c r="G76" s="46"/>
      <c r="H76" s="1"/>
    </row>
    <row r="77" spans="2:8" s="34" customFormat="1" ht="15">
      <c r="B77" s="47" t="s">
        <v>195</v>
      </c>
      <c r="C77" s="96"/>
      <c r="D77" s="87"/>
      <c r="E77" s="88"/>
      <c r="F77" s="104"/>
      <c r="G77" s="89"/>
      <c r="H77" s="1"/>
    </row>
    <row r="78" spans="2:8" s="34" customFormat="1" ht="15">
      <c r="B78" s="102"/>
      <c r="C78" s="96"/>
      <c r="D78" s="87"/>
      <c r="E78" s="88"/>
      <c r="F78" s="104"/>
      <c r="G78" s="89"/>
      <c r="H78" s="1"/>
    </row>
  </sheetData>
  <sheetProtection/>
  <printOptions/>
  <pageMargins left="0.97" right="0.7" top="0.51" bottom="0.45" header="0.3" footer="0.3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75"/>
  <sheetViews>
    <sheetView showGridLines="0" view="pageBreakPreview" zoomScale="80" zoomScaleNormal="85" zoomScaleSheetLayoutView="80" zoomScalePageLayoutView="0" workbookViewId="0" topLeftCell="B49">
      <selection activeCell="B76" sqref="B76"/>
    </sheetView>
  </sheetViews>
  <sheetFormatPr defaultColWidth="9.140625" defaultRowHeight="12.75"/>
  <cols>
    <col min="1" max="1" width="0" style="52" hidden="1" customWidth="1"/>
    <col min="2" max="2" width="55.140625" style="1" customWidth="1"/>
    <col min="3" max="3" width="26.140625" style="1" customWidth="1"/>
    <col min="4" max="4" width="12.421875" style="1" customWidth="1"/>
    <col min="5" max="5" width="14.57421875" style="1" customWidth="1"/>
    <col min="6" max="6" width="22.00390625" style="1" customWidth="1"/>
    <col min="7" max="7" width="18.8515625" style="49" customWidth="1"/>
    <col min="8" max="8" width="10.28125" style="52" bestFit="1" customWidth="1"/>
    <col min="9" max="16384" width="9.140625" style="52" customWidth="1"/>
  </cols>
  <sheetData>
    <row r="1" spans="2:7" ht="15">
      <c r="B1" s="3" t="s">
        <v>0</v>
      </c>
      <c r="C1" s="4"/>
      <c r="D1" s="5"/>
      <c r="E1" s="6"/>
      <c r="F1" s="6"/>
      <c r="G1" s="59"/>
    </row>
    <row r="2" spans="2:7" ht="15">
      <c r="B2" s="3" t="s">
        <v>434</v>
      </c>
      <c r="C2" s="4"/>
      <c r="D2" s="7"/>
      <c r="E2" s="4"/>
      <c r="F2" s="4"/>
      <c r="G2" s="60"/>
    </row>
    <row r="3" spans="2:7" ht="15">
      <c r="B3" s="3" t="s">
        <v>635</v>
      </c>
      <c r="C3" s="8"/>
      <c r="D3" s="9"/>
      <c r="E3" s="8"/>
      <c r="F3" s="8"/>
      <c r="G3" s="61"/>
    </row>
    <row r="4" spans="2:7" ht="15">
      <c r="B4" s="3"/>
      <c r="C4" s="8"/>
      <c r="D4" s="9"/>
      <c r="E4" s="8"/>
      <c r="F4" s="8"/>
      <c r="G4" s="61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3"/>
      <c r="G6" s="24"/>
    </row>
    <row r="7" spans="2:7" ht="15">
      <c r="B7" s="22" t="s">
        <v>13</v>
      </c>
      <c r="C7" s="18"/>
      <c r="D7" s="83"/>
      <c r="E7" s="20"/>
      <c r="F7" s="23"/>
      <c r="G7" s="24"/>
    </row>
    <row r="8" spans="2:10" ht="15">
      <c r="B8" s="27" t="s">
        <v>375</v>
      </c>
      <c r="C8" s="111" t="s">
        <v>67</v>
      </c>
      <c r="D8" s="84">
        <v>64500</v>
      </c>
      <c r="E8" s="29">
        <v>2638.15</v>
      </c>
      <c r="F8" s="107">
        <v>7.25</v>
      </c>
      <c r="G8" s="30" t="s">
        <v>374</v>
      </c>
      <c r="H8" s="65"/>
      <c r="J8" s="108"/>
    </row>
    <row r="9" spans="2:10" ht="15">
      <c r="B9" s="27" t="s">
        <v>550</v>
      </c>
      <c r="C9" s="27" t="s">
        <v>63</v>
      </c>
      <c r="D9" s="84">
        <v>337000</v>
      </c>
      <c r="E9" s="29">
        <v>1585.25</v>
      </c>
      <c r="F9" s="107">
        <v>4.36</v>
      </c>
      <c r="G9" s="30" t="s">
        <v>542</v>
      </c>
      <c r="H9" s="65"/>
      <c r="J9" s="108"/>
    </row>
    <row r="10" spans="2:10" ht="15">
      <c r="B10" s="27" t="s">
        <v>181</v>
      </c>
      <c r="C10" s="27" t="s">
        <v>74</v>
      </c>
      <c r="D10" s="84">
        <v>88000</v>
      </c>
      <c r="E10" s="29">
        <v>1427.36</v>
      </c>
      <c r="F10" s="107">
        <v>3.92</v>
      </c>
      <c r="G10" s="30" t="s">
        <v>296</v>
      </c>
      <c r="H10" s="65"/>
      <c r="J10" s="108"/>
    </row>
    <row r="11" spans="2:10" ht="15">
      <c r="B11" s="27" t="s">
        <v>199</v>
      </c>
      <c r="C11" s="27" t="s">
        <v>74</v>
      </c>
      <c r="D11" s="84">
        <v>143318</v>
      </c>
      <c r="E11" s="29">
        <v>1381.87</v>
      </c>
      <c r="F11" s="107">
        <v>3.8</v>
      </c>
      <c r="G11" s="30" t="s">
        <v>541</v>
      </c>
      <c r="H11" s="65"/>
      <c r="J11" s="108"/>
    </row>
    <row r="12" spans="2:10" ht="15">
      <c r="B12" s="27" t="s">
        <v>465</v>
      </c>
      <c r="C12" s="27" t="s">
        <v>74</v>
      </c>
      <c r="D12" s="84">
        <v>279900</v>
      </c>
      <c r="E12" s="29">
        <v>1330.08</v>
      </c>
      <c r="F12" s="107">
        <v>3.66</v>
      </c>
      <c r="G12" s="30" t="s">
        <v>470</v>
      </c>
      <c r="H12" s="65"/>
      <c r="J12" s="108"/>
    </row>
    <row r="13" spans="2:10" ht="15">
      <c r="B13" s="27" t="s">
        <v>137</v>
      </c>
      <c r="C13" s="27" t="s">
        <v>74</v>
      </c>
      <c r="D13" s="84">
        <v>142800</v>
      </c>
      <c r="E13" s="29">
        <v>1330.04</v>
      </c>
      <c r="F13" s="107">
        <v>3.66</v>
      </c>
      <c r="G13" s="30" t="s">
        <v>47</v>
      </c>
      <c r="H13" s="65"/>
      <c r="J13" s="108"/>
    </row>
    <row r="14" spans="2:10" ht="15">
      <c r="B14" s="27" t="s">
        <v>361</v>
      </c>
      <c r="C14" s="27" t="s">
        <v>55</v>
      </c>
      <c r="D14" s="84">
        <v>97300</v>
      </c>
      <c r="E14" s="29">
        <v>1241.3</v>
      </c>
      <c r="F14" s="107">
        <v>3.41</v>
      </c>
      <c r="G14" s="30" t="s">
        <v>357</v>
      </c>
      <c r="H14" s="65"/>
      <c r="J14" s="108"/>
    </row>
    <row r="15" spans="2:10" ht="15">
      <c r="B15" s="27" t="s">
        <v>423</v>
      </c>
      <c r="C15" s="27" t="s">
        <v>551</v>
      </c>
      <c r="D15" s="84">
        <v>84000</v>
      </c>
      <c r="E15" s="29">
        <v>1149.37</v>
      </c>
      <c r="F15" s="107">
        <v>3.16</v>
      </c>
      <c r="G15" s="30" t="s">
        <v>358</v>
      </c>
      <c r="H15" s="65"/>
      <c r="J15" s="108"/>
    </row>
    <row r="16" spans="2:10" ht="15">
      <c r="B16" s="27" t="s">
        <v>148</v>
      </c>
      <c r="C16" s="27" t="s">
        <v>59</v>
      </c>
      <c r="D16" s="84">
        <v>87500</v>
      </c>
      <c r="E16" s="29">
        <v>1123.41</v>
      </c>
      <c r="F16" s="107">
        <v>3.09</v>
      </c>
      <c r="G16" s="30" t="s">
        <v>149</v>
      </c>
      <c r="H16" s="65"/>
      <c r="J16" s="108"/>
    </row>
    <row r="17" spans="2:10" ht="15">
      <c r="B17" s="27" t="s">
        <v>362</v>
      </c>
      <c r="C17" s="92" t="s">
        <v>63</v>
      </c>
      <c r="D17" s="84">
        <v>183000</v>
      </c>
      <c r="E17" s="29">
        <v>950.59</v>
      </c>
      <c r="F17" s="107">
        <v>2.61</v>
      </c>
      <c r="G17" s="30" t="s">
        <v>359</v>
      </c>
      <c r="H17" s="65"/>
      <c r="J17" s="108"/>
    </row>
    <row r="18" spans="2:10" ht="15">
      <c r="B18" s="27" t="s">
        <v>179</v>
      </c>
      <c r="C18" s="27" t="s">
        <v>130</v>
      </c>
      <c r="D18" s="84">
        <v>86995</v>
      </c>
      <c r="E18" s="29">
        <v>908.45</v>
      </c>
      <c r="F18" s="107">
        <v>2.5</v>
      </c>
      <c r="G18" s="30" t="s">
        <v>180</v>
      </c>
      <c r="H18" s="65"/>
      <c r="J18" s="108"/>
    </row>
    <row r="19" spans="2:10" ht="15">
      <c r="B19" s="27" t="s">
        <v>177</v>
      </c>
      <c r="C19" s="27" t="s">
        <v>253</v>
      </c>
      <c r="D19" s="84">
        <v>728200</v>
      </c>
      <c r="E19" s="29">
        <v>770.07</v>
      </c>
      <c r="F19" s="107">
        <v>2.12</v>
      </c>
      <c r="G19" s="30" t="s">
        <v>178</v>
      </c>
      <c r="H19" s="65"/>
      <c r="J19" s="108"/>
    </row>
    <row r="20" spans="2:10" ht="15">
      <c r="B20" s="27" t="s">
        <v>381</v>
      </c>
      <c r="C20" s="27" t="s">
        <v>64</v>
      </c>
      <c r="D20" s="84">
        <v>388930</v>
      </c>
      <c r="E20" s="29">
        <v>760.55</v>
      </c>
      <c r="F20" s="107">
        <v>2.09</v>
      </c>
      <c r="G20" s="30" t="s">
        <v>373</v>
      </c>
      <c r="H20" s="65"/>
      <c r="J20" s="108"/>
    </row>
    <row r="21" spans="2:10" ht="15">
      <c r="B21" s="27" t="s">
        <v>186</v>
      </c>
      <c r="C21" s="27" t="s">
        <v>66</v>
      </c>
      <c r="D21" s="84">
        <v>67000</v>
      </c>
      <c r="E21" s="29">
        <v>755.56</v>
      </c>
      <c r="F21" s="107">
        <v>2.08</v>
      </c>
      <c r="G21" s="30" t="s">
        <v>188</v>
      </c>
      <c r="H21" s="65"/>
      <c r="J21" s="108"/>
    </row>
    <row r="22" spans="2:10" ht="15">
      <c r="B22" s="27" t="s">
        <v>153</v>
      </c>
      <c r="C22" s="27" t="s">
        <v>74</v>
      </c>
      <c r="D22" s="84">
        <v>100000</v>
      </c>
      <c r="E22" s="29">
        <v>736.85</v>
      </c>
      <c r="F22" s="107">
        <v>2.03</v>
      </c>
      <c r="G22" s="30" t="s">
        <v>156</v>
      </c>
      <c r="H22" s="65"/>
      <c r="J22" s="108"/>
    </row>
    <row r="23" spans="2:10" ht="15">
      <c r="B23" s="27" t="s">
        <v>312</v>
      </c>
      <c r="C23" s="27" t="s">
        <v>66</v>
      </c>
      <c r="D23" s="84">
        <v>151190</v>
      </c>
      <c r="E23" s="29">
        <v>735.84</v>
      </c>
      <c r="F23" s="107">
        <v>2.02</v>
      </c>
      <c r="G23" s="30" t="s">
        <v>315</v>
      </c>
      <c r="H23" s="65"/>
      <c r="J23" s="108"/>
    </row>
    <row r="24" spans="2:10" ht="15">
      <c r="B24" s="27" t="s">
        <v>203</v>
      </c>
      <c r="C24" s="27" t="s">
        <v>66</v>
      </c>
      <c r="D24" s="84">
        <v>255800</v>
      </c>
      <c r="E24" s="29">
        <v>712.02</v>
      </c>
      <c r="F24" s="107">
        <v>1.96</v>
      </c>
      <c r="G24" s="30" t="s">
        <v>204</v>
      </c>
      <c r="H24" s="65"/>
      <c r="J24" s="108"/>
    </row>
    <row r="25" spans="2:10" ht="15">
      <c r="B25" s="27" t="s">
        <v>397</v>
      </c>
      <c r="C25" s="92" t="s">
        <v>66</v>
      </c>
      <c r="D25" s="84">
        <v>200796</v>
      </c>
      <c r="E25" s="29">
        <v>700.38</v>
      </c>
      <c r="F25" s="107">
        <v>1.93</v>
      </c>
      <c r="G25" s="30" t="s">
        <v>396</v>
      </c>
      <c r="H25" s="65"/>
      <c r="J25" s="108"/>
    </row>
    <row r="26" spans="2:10" ht="15">
      <c r="B26" s="27" t="s">
        <v>88</v>
      </c>
      <c r="C26" s="112" t="s">
        <v>60</v>
      </c>
      <c r="D26" s="84">
        <v>109965</v>
      </c>
      <c r="E26" s="29">
        <v>698.39</v>
      </c>
      <c r="F26" s="107">
        <v>1.92</v>
      </c>
      <c r="G26" s="30" t="s">
        <v>24</v>
      </c>
      <c r="H26" s="65"/>
      <c r="J26" s="108"/>
    </row>
    <row r="27" spans="2:10" ht="15">
      <c r="B27" s="27" t="s">
        <v>131</v>
      </c>
      <c r="C27" s="27" t="s">
        <v>57</v>
      </c>
      <c r="D27" s="84">
        <v>101700</v>
      </c>
      <c r="E27" s="29">
        <v>645.9</v>
      </c>
      <c r="F27" s="107">
        <v>1.78</v>
      </c>
      <c r="G27" s="30" t="s">
        <v>51</v>
      </c>
      <c r="H27" s="65"/>
      <c r="J27" s="108"/>
    </row>
    <row r="28" spans="2:10" ht="15">
      <c r="B28" s="27" t="s">
        <v>234</v>
      </c>
      <c r="C28" s="27" t="s">
        <v>73</v>
      </c>
      <c r="D28" s="84">
        <v>122741</v>
      </c>
      <c r="E28" s="29">
        <v>594.07</v>
      </c>
      <c r="F28" s="107">
        <v>1.63</v>
      </c>
      <c r="G28" s="30" t="s">
        <v>231</v>
      </c>
      <c r="H28" s="65"/>
      <c r="J28" s="108"/>
    </row>
    <row r="29" spans="2:10" ht="15">
      <c r="B29" s="27" t="s">
        <v>367</v>
      </c>
      <c r="C29" s="27" t="s">
        <v>58</v>
      </c>
      <c r="D29" s="84">
        <v>280000</v>
      </c>
      <c r="E29" s="29">
        <v>572.74</v>
      </c>
      <c r="F29" s="107">
        <v>1.57</v>
      </c>
      <c r="G29" s="30" t="s">
        <v>368</v>
      </c>
      <c r="H29" s="65"/>
      <c r="J29" s="108"/>
    </row>
    <row r="30" spans="2:10" ht="15">
      <c r="B30" s="27" t="s">
        <v>384</v>
      </c>
      <c r="C30" s="27" t="s">
        <v>183</v>
      </c>
      <c r="D30" s="84">
        <v>330500</v>
      </c>
      <c r="E30" s="29">
        <v>508.47</v>
      </c>
      <c r="F30" s="107">
        <v>1.4</v>
      </c>
      <c r="G30" s="30" t="s">
        <v>385</v>
      </c>
      <c r="H30" s="65"/>
      <c r="J30" s="108"/>
    </row>
    <row r="31" spans="2:10" ht="15">
      <c r="B31" s="27" t="s">
        <v>335</v>
      </c>
      <c r="C31" s="27" t="s">
        <v>59</v>
      </c>
      <c r="D31" s="84">
        <v>331622</v>
      </c>
      <c r="E31" s="29">
        <v>501.91</v>
      </c>
      <c r="F31" s="107">
        <v>1.38</v>
      </c>
      <c r="G31" s="30" t="s">
        <v>338</v>
      </c>
      <c r="H31" s="65"/>
      <c r="J31" s="108"/>
    </row>
    <row r="32" spans="2:10" ht="15">
      <c r="B32" s="27" t="s">
        <v>197</v>
      </c>
      <c r="C32" s="27" t="s">
        <v>196</v>
      </c>
      <c r="D32" s="84">
        <v>264200</v>
      </c>
      <c r="E32" s="29">
        <v>498.55</v>
      </c>
      <c r="F32" s="107">
        <v>1.37</v>
      </c>
      <c r="G32" s="30" t="s">
        <v>198</v>
      </c>
      <c r="H32" s="65"/>
      <c r="J32" s="108"/>
    </row>
    <row r="33" spans="2:10" ht="15">
      <c r="B33" s="27" t="s">
        <v>269</v>
      </c>
      <c r="C33" s="27" t="s">
        <v>64</v>
      </c>
      <c r="D33" s="84">
        <v>309500</v>
      </c>
      <c r="E33" s="29">
        <v>458.68</v>
      </c>
      <c r="F33" s="107">
        <v>1.26</v>
      </c>
      <c r="G33" s="30" t="s">
        <v>272</v>
      </c>
      <c r="H33" s="65"/>
      <c r="J33" s="108"/>
    </row>
    <row r="34" spans="2:10" ht="15">
      <c r="B34" s="27" t="s">
        <v>120</v>
      </c>
      <c r="C34" s="27" t="s">
        <v>59</v>
      </c>
      <c r="D34" s="84">
        <v>31167</v>
      </c>
      <c r="E34" s="29">
        <v>452.56</v>
      </c>
      <c r="F34" s="107">
        <v>1.24</v>
      </c>
      <c r="G34" s="30" t="s">
        <v>42</v>
      </c>
      <c r="H34" s="65"/>
      <c r="J34" s="108"/>
    </row>
    <row r="35" spans="2:10" ht="15">
      <c r="B35" s="27" t="s">
        <v>353</v>
      </c>
      <c r="C35" s="27" t="s">
        <v>66</v>
      </c>
      <c r="D35" s="84">
        <v>90000</v>
      </c>
      <c r="E35" s="29">
        <v>448.25</v>
      </c>
      <c r="F35" s="107">
        <v>1.23</v>
      </c>
      <c r="G35" s="30" t="s">
        <v>354</v>
      </c>
      <c r="H35" s="65"/>
      <c r="J35" s="108"/>
    </row>
    <row r="36" spans="2:10" ht="15">
      <c r="B36" s="27" t="s">
        <v>141</v>
      </c>
      <c r="C36" s="27" t="s">
        <v>70</v>
      </c>
      <c r="D36" s="84">
        <v>207800</v>
      </c>
      <c r="E36" s="29">
        <v>434.93</v>
      </c>
      <c r="F36" s="107">
        <v>1.2</v>
      </c>
      <c r="G36" s="30" t="s">
        <v>235</v>
      </c>
      <c r="H36" s="65"/>
      <c r="J36" s="108"/>
    </row>
    <row r="37" spans="2:10" ht="15">
      <c r="B37" s="27" t="s">
        <v>392</v>
      </c>
      <c r="C37" s="27" t="s">
        <v>59</v>
      </c>
      <c r="D37" s="84">
        <v>90000</v>
      </c>
      <c r="E37" s="29">
        <v>422.87</v>
      </c>
      <c r="F37" s="107">
        <v>1.16</v>
      </c>
      <c r="G37" s="30" t="s">
        <v>393</v>
      </c>
      <c r="H37" s="65"/>
      <c r="J37" s="108"/>
    </row>
    <row r="38" spans="2:10" ht="15">
      <c r="B38" s="27" t="s">
        <v>369</v>
      </c>
      <c r="C38" s="27" t="s">
        <v>56</v>
      </c>
      <c r="D38" s="84">
        <v>317500</v>
      </c>
      <c r="E38" s="29">
        <v>399.1</v>
      </c>
      <c r="F38" s="107">
        <v>1.1</v>
      </c>
      <c r="G38" s="30" t="s">
        <v>370</v>
      </c>
      <c r="H38" s="65"/>
      <c r="J38" s="108"/>
    </row>
    <row r="39" spans="2:10" ht="15">
      <c r="B39" s="27" t="s">
        <v>330</v>
      </c>
      <c r="C39" s="27" t="s">
        <v>62</v>
      </c>
      <c r="D39" s="84">
        <v>29710</v>
      </c>
      <c r="E39" s="29">
        <v>393.84</v>
      </c>
      <c r="F39" s="107">
        <v>1.08</v>
      </c>
      <c r="G39" s="30" t="s">
        <v>332</v>
      </c>
      <c r="H39" s="65"/>
      <c r="J39" s="108"/>
    </row>
    <row r="40" spans="2:10" ht="15">
      <c r="B40" s="27" t="s">
        <v>360</v>
      </c>
      <c r="C40" s="27" t="s">
        <v>55</v>
      </c>
      <c r="D40" s="84">
        <v>248400</v>
      </c>
      <c r="E40" s="29">
        <v>351.73</v>
      </c>
      <c r="F40" s="107">
        <v>0.97</v>
      </c>
      <c r="G40" s="30" t="s">
        <v>356</v>
      </c>
      <c r="H40" s="65"/>
      <c r="J40" s="108"/>
    </row>
    <row r="41" spans="2:10" ht="15">
      <c r="B41" s="27" t="s">
        <v>267</v>
      </c>
      <c r="C41" s="27" t="s">
        <v>74</v>
      </c>
      <c r="D41" s="84">
        <v>378900</v>
      </c>
      <c r="E41" s="29">
        <v>314.11</v>
      </c>
      <c r="F41" s="107">
        <v>0.86</v>
      </c>
      <c r="G41" s="30" t="s">
        <v>275</v>
      </c>
      <c r="H41" s="65"/>
      <c r="J41" s="108"/>
    </row>
    <row r="42" spans="2:10" ht="15">
      <c r="B42" s="27" t="s">
        <v>327</v>
      </c>
      <c r="C42" s="27" t="s">
        <v>59</v>
      </c>
      <c r="D42" s="84">
        <v>162000</v>
      </c>
      <c r="E42" s="29">
        <v>306.83</v>
      </c>
      <c r="F42" s="107">
        <v>0.84</v>
      </c>
      <c r="G42" s="30" t="s">
        <v>471</v>
      </c>
      <c r="H42" s="65"/>
      <c r="J42" s="108"/>
    </row>
    <row r="43" spans="2:10" ht="15">
      <c r="B43" s="27" t="s">
        <v>399</v>
      </c>
      <c r="C43" s="27" t="s">
        <v>68</v>
      </c>
      <c r="D43" s="84">
        <v>400000</v>
      </c>
      <c r="E43" s="29">
        <v>303.4</v>
      </c>
      <c r="F43" s="107">
        <v>0.83</v>
      </c>
      <c r="G43" s="30" t="s">
        <v>400</v>
      </c>
      <c r="H43" s="65"/>
      <c r="J43" s="108"/>
    </row>
    <row r="44" spans="2:10" ht="15">
      <c r="B44" s="27" t="s">
        <v>289</v>
      </c>
      <c r="C44" s="27" t="s">
        <v>183</v>
      </c>
      <c r="D44" s="84">
        <v>477200</v>
      </c>
      <c r="E44" s="29">
        <v>303.26</v>
      </c>
      <c r="F44" s="107">
        <v>0.83</v>
      </c>
      <c r="G44" s="30" t="s">
        <v>290</v>
      </c>
      <c r="H44" s="65"/>
      <c r="J44" s="108"/>
    </row>
    <row r="45" spans="2:10" ht="15">
      <c r="B45" s="27" t="s">
        <v>297</v>
      </c>
      <c r="C45" s="27" t="s">
        <v>67</v>
      </c>
      <c r="D45" s="84">
        <v>10110</v>
      </c>
      <c r="E45" s="29">
        <v>288.32</v>
      </c>
      <c r="F45" s="107">
        <v>0.79</v>
      </c>
      <c r="G45" s="30" t="s">
        <v>298</v>
      </c>
      <c r="H45" s="65"/>
      <c r="J45" s="108"/>
    </row>
    <row r="46" spans="2:10" ht="15">
      <c r="B46" s="27" t="s">
        <v>300</v>
      </c>
      <c r="C46" s="27" t="s">
        <v>74</v>
      </c>
      <c r="D46" s="84">
        <v>129773</v>
      </c>
      <c r="E46" s="29">
        <v>283.1</v>
      </c>
      <c r="F46" s="107">
        <v>0.78</v>
      </c>
      <c r="G46" s="30" t="s">
        <v>302</v>
      </c>
      <c r="H46" s="65"/>
      <c r="J46" s="108"/>
    </row>
    <row r="47" spans="2:10" ht="15">
      <c r="B47" s="27" t="s">
        <v>134</v>
      </c>
      <c r="C47" s="27" t="s">
        <v>55</v>
      </c>
      <c r="D47" s="84">
        <v>15351</v>
      </c>
      <c r="E47" s="29">
        <v>281.57</v>
      </c>
      <c r="F47" s="107">
        <v>0.77</v>
      </c>
      <c r="G47" s="30" t="s">
        <v>136</v>
      </c>
      <c r="H47" s="65"/>
      <c r="J47" s="108"/>
    </row>
    <row r="48" spans="2:10" ht="15">
      <c r="B48" s="27" t="s">
        <v>266</v>
      </c>
      <c r="C48" s="27" t="s">
        <v>70</v>
      </c>
      <c r="D48" s="84">
        <v>200400</v>
      </c>
      <c r="E48" s="29">
        <v>272.44</v>
      </c>
      <c r="F48" s="107">
        <v>0.75</v>
      </c>
      <c r="G48" s="30" t="s">
        <v>268</v>
      </c>
      <c r="H48" s="65"/>
      <c r="J48" s="108"/>
    </row>
    <row r="49" spans="2:10" ht="15">
      <c r="B49" s="27" t="s">
        <v>118</v>
      </c>
      <c r="C49" s="27" t="s">
        <v>63</v>
      </c>
      <c r="D49" s="84">
        <v>97080</v>
      </c>
      <c r="E49" s="29">
        <v>271.44</v>
      </c>
      <c r="F49" s="107">
        <v>0.75</v>
      </c>
      <c r="G49" s="30" t="s">
        <v>39</v>
      </c>
      <c r="H49" s="65"/>
      <c r="J49" s="108"/>
    </row>
    <row r="50" spans="2:10" ht="15">
      <c r="B50" s="27" t="s">
        <v>211</v>
      </c>
      <c r="C50" s="27" t="s">
        <v>67</v>
      </c>
      <c r="D50" s="84">
        <v>115000</v>
      </c>
      <c r="E50" s="29">
        <v>259.04</v>
      </c>
      <c r="F50" s="107">
        <v>0.71</v>
      </c>
      <c r="G50" s="30" t="s">
        <v>456</v>
      </c>
      <c r="H50" s="65"/>
      <c r="J50" s="108"/>
    </row>
    <row r="51" spans="2:10" ht="15">
      <c r="B51" s="27" t="s">
        <v>282</v>
      </c>
      <c r="C51" s="27" t="s">
        <v>64</v>
      </c>
      <c r="D51" s="84">
        <v>797000</v>
      </c>
      <c r="E51" s="29">
        <v>259.03</v>
      </c>
      <c r="F51" s="107">
        <v>0.71</v>
      </c>
      <c r="G51" s="30" t="s">
        <v>320</v>
      </c>
      <c r="H51" s="65"/>
      <c r="J51" s="108"/>
    </row>
    <row r="52" spans="2:10" ht="15">
      <c r="B52" s="27" t="s">
        <v>168</v>
      </c>
      <c r="C52" s="27" t="s">
        <v>64</v>
      </c>
      <c r="D52" s="84">
        <v>19000</v>
      </c>
      <c r="E52" s="29">
        <v>258.01</v>
      </c>
      <c r="F52" s="107">
        <v>0.71</v>
      </c>
      <c r="G52" s="30" t="s">
        <v>170</v>
      </c>
      <c r="H52" s="65"/>
      <c r="J52" s="108"/>
    </row>
    <row r="53" spans="2:10" ht="15">
      <c r="B53" s="27" t="s">
        <v>317</v>
      </c>
      <c r="C53" s="27" t="s">
        <v>66</v>
      </c>
      <c r="D53" s="84">
        <v>132341</v>
      </c>
      <c r="E53" s="29">
        <v>243.51</v>
      </c>
      <c r="F53" s="107">
        <v>0.67</v>
      </c>
      <c r="G53" s="30" t="s">
        <v>321</v>
      </c>
      <c r="H53" s="65"/>
      <c r="J53" s="108"/>
    </row>
    <row r="54" spans="2:10" ht="15">
      <c r="B54" s="27" t="s">
        <v>262</v>
      </c>
      <c r="C54" s="27" t="s">
        <v>74</v>
      </c>
      <c r="D54" s="84">
        <v>49000</v>
      </c>
      <c r="E54" s="29">
        <v>232.77</v>
      </c>
      <c r="F54" s="107">
        <v>0.64</v>
      </c>
      <c r="G54" s="30" t="s">
        <v>264</v>
      </c>
      <c r="H54" s="65"/>
      <c r="J54" s="108"/>
    </row>
    <row r="55" spans="2:10" ht="15">
      <c r="B55" s="27" t="s">
        <v>229</v>
      </c>
      <c r="C55" s="112" t="s">
        <v>60</v>
      </c>
      <c r="D55" s="84">
        <v>82058</v>
      </c>
      <c r="E55" s="29">
        <v>211.5</v>
      </c>
      <c r="F55" s="107">
        <v>0.58</v>
      </c>
      <c r="G55" s="30" t="s">
        <v>314</v>
      </c>
      <c r="H55" s="65"/>
      <c r="J55" s="108"/>
    </row>
    <row r="56" spans="2:10" ht="15">
      <c r="B56" s="27" t="s">
        <v>455</v>
      </c>
      <c r="C56" s="27" t="s">
        <v>57</v>
      </c>
      <c r="D56" s="84">
        <v>226200</v>
      </c>
      <c r="E56" s="29">
        <v>202.34</v>
      </c>
      <c r="F56" s="107">
        <v>0.56</v>
      </c>
      <c r="G56" s="30" t="s">
        <v>355</v>
      </c>
      <c r="H56" s="65"/>
      <c r="J56" s="108"/>
    </row>
    <row r="57" spans="2:10" ht="15">
      <c r="B57" s="27" t="s">
        <v>139</v>
      </c>
      <c r="C57" s="27" t="s">
        <v>70</v>
      </c>
      <c r="D57" s="84">
        <v>170000</v>
      </c>
      <c r="E57" s="29">
        <v>201.11</v>
      </c>
      <c r="F57" s="107">
        <v>0.55</v>
      </c>
      <c r="G57" s="30" t="s">
        <v>140</v>
      </c>
      <c r="H57" s="65"/>
      <c r="J57" s="108"/>
    </row>
    <row r="58" spans="2:10" ht="15">
      <c r="B58" s="27" t="s">
        <v>126</v>
      </c>
      <c r="C58" s="27" t="s">
        <v>67</v>
      </c>
      <c r="D58" s="84">
        <v>290304</v>
      </c>
      <c r="E58" s="29">
        <v>199.15</v>
      </c>
      <c r="F58" s="107">
        <v>0.55</v>
      </c>
      <c r="G58" s="30" t="s">
        <v>128</v>
      </c>
      <c r="H58" s="65"/>
      <c r="J58" s="108"/>
    </row>
    <row r="59" spans="2:10" ht="15">
      <c r="B59" s="27" t="s">
        <v>333</v>
      </c>
      <c r="C59" s="27" t="s">
        <v>68</v>
      </c>
      <c r="D59" s="84">
        <v>105287</v>
      </c>
      <c r="E59" s="29">
        <v>184.52</v>
      </c>
      <c r="F59" s="107">
        <v>0.51</v>
      </c>
      <c r="G59" s="30" t="s">
        <v>334</v>
      </c>
      <c r="H59" s="65"/>
      <c r="J59" s="108"/>
    </row>
    <row r="60" spans="2:10" ht="15">
      <c r="B60" s="27" t="s">
        <v>124</v>
      </c>
      <c r="C60" s="27" t="s">
        <v>71</v>
      </c>
      <c r="D60" s="84">
        <v>122000</v>
      </c>
      <c r="E60" s="29">
        <v>180.93</v>
      </c>
      <c r="F60" s="107">
        <v>0.5</v>
      </c>
      <c r="G60" s="30" t="s">
        <v>45</v>
      </c>
      <c r="H60" s="65"/>
      <c r="J60" s="108"/>
    </row>
    <row r="61" spans="2:10" ht="15">
      <c r="B61" s="27" t="s">
        <v>240</v>
      </c>
      <c r="C61" s="27" t="s">
        <v>74</v>
      </c>
      <c r="D61" s="84">
        <v>46074</v>
      </c>
      <c r="E61" s="29">
        <v>180.49</v>
      </c>
      <c r="F61" s="107">
        <v>0.5</v>
      </c>
      <c r="G61" s="30" t="s">
        <v>241</v>
      </c>
      <c r="H61" s="65"/>
      <c r="J61" s="108"/>
    </row>
    <row r="62" spans="2:10" ht="15">
      <c r="B62" s="27" t="s">
        <v>228</v>
      </c>
      <c r="C62" s="27" t="s">
        <v>196</v>
      </c>
      <c r="D62" s="84">
        <v>750000</v>
      </c>
      <c r="E62" s="29">
        <v>152.25</v>
      </c>
      <c r="F62" s="107">
        <v>0.42</v>
      </c>
      <c r="G62" s="30" t="s">
        <v>230</v>
      </c>
      <c r="H62" s="65"/>
      <c r="J62" s="108"/>
    </row>
    <row r="63" spans="2:10" ht="15">
      <c r="B63" s="27" t="s">
        <v>401</v>
      </c>
      <c r="C63" s="27" t="s">
        <v>57</v>
      </c>
      <c r="D63" s="84">
        <v>82000</v>
      </c>
      <c r="E63" s="29">
        <v>122.39</v>
      </c>
      <c r="F63" s="107">
        <v>0.34</v>
      </c>
      <c r="G63" s="30" t="s">
        <v>402</v>
      </c>
      <c r="H63" s="65"/>
      <c r="J63" s="108"/>
    </row>
    <row r="64" spans="2:10" ht="15">
      <c r="B64" s="27" t="s">
        <v>160</v>
      </c>
      <c r="C64" s="27" t="s">
        <v>67</v>
      </c>
      <c r="D64" s="84">
        <v>38471</v>
      </c>
      <c r="E64" s="29">
        <v>114.47</v>
      </c>
      <c r="F64" s="107">
        <v>0.31</v>
      </c>
      <c r="G64" s="30" t="s">
        <v>162</v>
      </c>
      <c r="H64" s="65"/>
      <c r="J64" s="108"/>
    </row>
    <row r="65" spans="2:10" ht="15">
      <c r="B65" s="27" t="s">
        <v>409</v>
      </c>
      <c r="C65" s="27" t="s">
        <v>63</v>
      </c>
      <c r="D65" s="84">
        <v>227000</v>
      </c>
      <c r="E65" s="29">
        <v>93.98</v>
      </c>
      <c r="F65" s="107">
        <v>0.26</v>
      </c>
      <c r="G65" s="30" t="s">
        <v>410</v>
      </c>
      <c r="H65" s="65"/>
      <c r="J65" s="108"/>
    </row>
    <row r="66" spans="2:10" ht="15">
      <c r="B66" s="27" t="s">
        <v>305</v>
      </c>
      <c r="C66" s="27" t="s">
        <v>70</v>
      </c>
      <c r="D66" s="84">
        <v>36800</v>
      </c>
      <c r="E66" s="29">
        <v>75.38</v>
      </c>
      <c r="F66" s="107">
        <v>0.21</v>
      </c>
      <c r="G66" s="30" t="s">
        <v>306</v>
      </c>
      <c r="H66" s="65"/>
      <c r="J66" s="108"/>
    </row>
    <row r="67" spans="2:10" ht="15">
      <c r="B67" s="27" t="s">
        <v>484</v>
      </c>
      <c r="C67" s="27" t="s">
        <v>74</v>
      </c>
      <c r="D67" s="84">
        <v>7140</v>
      </c>
      <c r="E67" s="29">
        <v>33.95</v>
      </c>
      <c r="F67" s="107">
        <v>0.09</v>
      </c>
      <c r="G67" s="30" t="s">
        <v>479</v>
      </c>
      <c r="H67" s="65"/>
      <c r="J67" s="108"/>
    </row>
    <row r="68" spans="2:10" ht="15">
      <c r="B68" s="27" t="s">
        <v>513</v>
      </c>
      <c r="C68" s="27" t="s">
        <v>514</v>
      </c>
      <c r="D68" s="84">
        <v>2430</v>
      </c>
      <c r="E68" s="29">
        <v>33.02</v>
      </c>
      <c r="F68" s="107">
        <v>0.09</v>
      </c>
      <c r="G68" s="30" t="s">
        <v>515</v>
      </c>
      <c r="H68" s="65"/>
      <c r="J68" s="108"/>
    </row>
    <row r="69" spans="2:8" ht="15">
      <c r="B69" s="22" t="s">
        <v>8</v>
      </c>
      <c r="C69" s="22"/>
      <c r="D69" s="85"/>
      <c r="E69" s="32">
        <f>SUM(E7:E68)</f>
        <v>33481.439999999995</v>
      </c>
      <c r="F69" s="32">
        <f>SUM(F7:F68)</f>
        <v>92.05</v>
      </c>
      <c r="G69" s="40"/>
      <c r="H69" s="74"/>
    </row>
    <row r="70" spans="2:10" s="65" customFormat="1" ht="15">
      <c r="B70" s="22" t="s">
        <v>9</v>
      </c>
      <c r="C70" s="27"/>
      <c r="D70" s="84"/>
      <c r="E70" s="29"/>
      <c r="F70" s="62"/>
      <c r="G70" s="40"/>
      <c r="I70" s="66"/>
      <c r="J70" s="66"/>
    </row>
    <row r="71" spans="2:10" s="65" customFormat="1" ht="15">
      <c r="B71" s="31" t="s">
        <v>438</v>
      </c>
      <c r="C71" s="27"/>
      <c r="D71" s="28"/>
      <c r="E71" s="29">
        <v>2893.25</v>
      </c>
      <c r="F71" s="107">
        <v>7.95</v>
      </c>
      <c r="G71" s="40"/>
      <c r="H71" s="67"/>
      <c r="I71" s="66"/>
      <c r="J71" s="66"/>
    </row>
    <row r="72" spans="2:10" s="65" customFormat="1" ht="15">
      <c r="B72" s="22" t="s">
        <v>12</v>
      </c>
      <c r="C72" s="27"/>
      <c r="D72" s="28"/>
      <c r="E72" s="39">
        <v>3.32</v>
      </c>
      <c r="F72" s="107">
        <v>9.1263925651788E-05</v>
      </c>
      <c r="G72" s="40"/>
      <c r="H72" s="109"/>
      <c r="I72" s="66"/>
      <c r="J72" s="66"/>
    </row>
    <row r="73" spans="2:10" s="65" customFormat="1" ht="15">
      <c r="B73" s="43" t="s">
        <v>10</v>
      </c>
      <c r="C73" s="43"/>
      <c r="D73" s="44"/>
      <c r="E73" s="45">
        <f>E69+E71+E72</f>
        <v>36378.009999999995</v>
      </c>
      <c r="F73" s="63">
        <f>+F69+F71+F72</f>
        <v>100.00009126392565</v>
      </c>
      <c r="G73" s="46"/>
      <c r="H73" s="73"/>
      <c r="I73" s="66"/>
      <c r="J73" s="66"/>
    </row>
    <row r="74" spans="2:10" s="65" customFormat="1" ht="33" customHeight="1">
      <c r="B74" s="116" t="s">
        <v>485</v>
      </c>
      <c r="C74" s="96"/>
      <c r="D74" s="87"/>
      <c r="E74" s="88"/>
      <c r="F74" s="88"/>
      <c r="G74" s="89"/>
      <c r="H74" s="73"/>
      <c r="I74" s="66"/>
      <c r="J74" s="66"/>
    </row>
    <row r="75" ht="15">
      <c r="E75" s="41"/>
    </row>
  </sheetData>
  <sheetProtection/>
  <printOptions/>
  <pageMargins left="1.15" right="0.7" top="0.55" bottom="0.57" header="0.3" footer="0.3"/>
  <pageSetup fitToHeight="1" fitToWidth="1" horizontalDpi="600" verticalDpi="600" orientation="portrait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62"/>
  <sheetViews>
    <sheetView showGridLines="0" view="pageBreakPreview" zoomScale="80" zoomScaleNormal="85" zoomScaleSheetLayoutView="80" zoomScalePageLayoutView="0" workbookViewId="0" topLeftCell="B49">
      <selection activeCell="B1" sqref="B1"/>
    </sheetView>
  </sheetViews>
  <sheetFormatPr defaultColWidth="9.140625" defaultRowHeight="12.75"/>
  <cols>
    <col min="1" max="1" width="0" style="52" hidden="1" customWidth="1"/>
    <col min="2" max="2" width="55.140625" style="1" customWidth="1"/>
    <col min="3" max="3" width="26.140625" style="1" customWidth="1"/>
    <col min="4" max="4" width="12.421875" style="1" customWidth="1"/>
    <col min="5" max="5" width="14.57421875" style="1" customWidth="1"/>
    <col min="6" max="6" width="22.00390625" style="1" customWidth="1"/>
    <col min="7" max="7" width="18.8515625" style="49" customWidth="1"/>
    <col min="8" max="8" width="10.28125" style="52" bestFit="1" customWidth="1"/>
    <col min="9" max="16384" width="9.140625" style="52" customWidth="1"/>
  </cols>
  <sheetData>
    <row r="1" spans="2:7" ht="15">
      <c r="B1" s="3" t="s">
        <v>0</v>
      </c>
      <c r="C1" s="4"/>
      <c r="D1" s="5"/>
      <c r="E1" s="6"/>
      <c r="F1" s="6"/>
      <c r="G1" s="59"/>
    </row>
    <row r="2" spans="2:7" ht="15">
      <c r="B2" s="3" t="s">
        <v>435</v>
      </c>
      <c r="C2" s="4"/>
      <c r="D2" s="7"/>
      <c r="E2" s="4"/>
      <c r="F2" s="4"/>
      <c r="G2" s="60"/>
    </row>
    <row r="3" spans="2:7" ht="15">
      <c r="B3" s="3" t="s">
        <v>635</v>
      </c>
      <c r="C3" s="8"/>
      <c r="D3" s="9"/>
      <c r="E3" s="8"/>
      <c r="F3" s="8"/>
      <c r="G3" s="61"/>
    </row>
    <row r="4" spans="2:7" ht="15">
      <c r="B4" s="3"/>
      <c r="C4" s="8"/>
      <c r="D4" s="9"/>
      <c r="E4" s="8"/>
      <c r="F4" s="8"/>
      <c r="G4" s="61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3"/>
      <c r="G6" s="24"/>
    </row>
    <row r="7" spans="2:7" ht="15">
      <c r="B7" s="22" t="s">
        <v>13</v>
      </c>
      <c r="C7" s="18"/>
      <c r="D7" s="19"/>
      <c r="E7" s="20"/>
      <c r="F7" s="23"/>
      <c r="G7" s="24"/>
    </row>
    <row r="8" spans="2:7" ht="15">
      <c r="B8" s="92" t="s">
        <v>550</v>
      </c>
      <c r="C8" s="92" t="s">
        <v>63</v>
      </c>
      <c r="D8" s="114">
        <v>286000</v>
      </c>
      <c r="E8" s="70">
        <v>1345.34</v>
      </c>
      <c r="F8" s="71">
        <v>6.36</v>
      </c>
      <c r="G8" s="72" t="s">
        <v>542</v>
      </c>
    </row>
    <row r="9" spans="2:7" ht="15">
      <c r="B9" s="92" t="s">
        <v>375</v>
      </c>
      <c r="C9" s="92" t="s">
        <v>67</v>
      </c>
      <c r="D9" s="114">
        <v>32000</v>
      </c>
      <c r="E9" s="70">
        <v>1308.85</v>
      </c>
      <c r="F9" s="71">
        <v>6.18</v>
      </c>
      <c r="G9" s="72" t="s">
        <v>374</v>
      </c>
    </row>
    <row r="10" spans="2:7" ht="15">
      <c r="B10" s="92" t="s">
        <v>262</v>
      </c>
      <c r="C10" s="27" t="s">
        <v>74</v>
      </c>
      <c r="D10" s="114">
        <v>221500</v>
      </c>
      <c r="E10" s="70">
        <v>1052.24</v>
      </c>
      <c r="F10" s="71">
        <v>4.97</v>
      </c>
      <c r="G10" s="72" t="s">
        <v>264</v>
      </c>
    </row>
    <row r="11" spans="2:7" ht="15">
      <c r="B11" s="92" t="s">
        <v>465</v>
      </c>
      <c r="C11" s="92" t="s">
        <v>74</v>
      </c>
      <c r="D11" s="114">
        <v>192400</v>
      </c>
      <c r="E11" s="70">
        <v>914.28</v>
      </c>
      <c r="F11" s="71">
        <v>4.32</v>
      </c>
      <c r="G11" s="72" t="s">
        <v>470</v>
      </c>
    </row>
    <row r="12" spans="2:7" ht="15">
      <c r="B12" s="92" t="s">
        <v>181</v>
      </c>
      <c r="C12" s="92" t="s">
        <v>74</v>
      </c>
      <c r="D12" s="114">
        <v>50000</v>
      </c>
      <c r="E12" s="70">
        <v>811</v>
      </c>
      <c r="F12" s="71">
        <v>3.83</v>
      </c>
      <c r="G12" s="72" t="s">
        <v>296</v>
      </c>
    </row>
    <row r="13" spans="2:7" ht="15">
      <c r="B13" s="92" t="s">
        <v>392</v>
      </c>
      <c r="C13" s="92" t="s">
        <v>59</v>
      </c>
      <c r="D13" s="114">
        <v>153730</v>
      </c>
      <c r="E13" s="70">
        <v>722.3</v>
      </c>
      <c r="F13" s="71">
        <v>3.41</v>
      </c>
      <c r="G13" s="72" t="s">
        <v>393</v>
      </c>
    </row>
    <row r="14" spans="2:7" ht="15">
      <c r="B14" s="92" t="s">
        <v>414</v>
      </c>
      <c r="C14" s="113" t="s">
        <v>548</v>
      </c>
      <c r="D14" s="114">
        <v>278750</v>
      </c>
      <c r="E14" s="70">
        <v>686.42</v>
      </c>
      <c r="F14" s="71">
        <v>3.24</v>
      </c>
      <c r="G14" s="72" t="s">
        <v>415</v>
      </c>
    </row>
    <row r="15" spans="2:7" ht="15">
      <c r="B15" s="92" t="s">
        <v>148</v>
      </c>
      <c r="C15" s="27" t="s">
        <v>59</v>
      </c>
      <c r="D15" s="114">
        <v>53000</v>
      </c>
      <c r="E15" s="70">
        <v>680.47</v>
      </c>
      <c r="F15" s="71">
        <v>3.21</v>
      </c>
      <c r="G15" s="72" t="s">
        <v>149</v>
      </c>
    </row>
    <row r="16" spans="2:7" ht="15">
      <c r="B16" s="92" t="s">
        <v>199</v>
      </c>
      <c r="C16" s="27" t="s">
        <v>74</v>
      </c>
      <c r="D16" s="114">
        <v>68400</v>
      </c>
      <c r="E16" s="70">
        <v>659.51</v>
      </c>
      <c r="F16" s="71">
        <v>3.12</v>
      </c>
      <c r="G16" s="72" t="s">
        <v>541</v>
      </c>
    </row>
    <row r="17" spans="2:7" ht="15">
      <c r="B17" s="92" t="s">
        <v>137</v>
      </c>
      <c r="C17" s="27" t="s">
        <v>74</v>
      </c>
      <c r="D17" s="114">
        <v>69166</v>
      </c>
      <c r="E17" s="70">
        <v>644.21</v>
      </c>
      <c r="F17" s="71">
        <v>3.04</v>
      </c>
      <c r="G17" s="72" t="s">
        <v>47</v>
      </c>
    </row>
    <row r="18" spans="2:7" ht="15">
      <c r="B18" s="92" t="s">
        <v>144</v>
      </c>
      <c r="C18" s="113" t="s">
        <v>70</v>
      </c>
      <c r="D18" s="114">
        <v>164000</v>
      </c>
      <c r="E18" s="70">
        <v>643.54</v>
      </c>
      <c r="F18" s="71">
        <v>3.04</v>
      </c>
      <c r="G18" s="72" t="s">
        <v>227</v>
      </c>
    </row>
    <row r="19" spans="2:7" ht="15">
      <c r="B19" s="92" t="s">
        <v>397</v>
      </c>
      <c r="C19" s="92" t="s">
        <v>66</v>
      </c>
      <c r="D19" s="114">
        <v>182500</v>
      </c>
      <c r="E19" s="70">
        <v>636.56</v>
      </c>
      <c r="F19" s="71">
        <v>3.01</v>
      </c>
      <c r="G19" s="72" t="s">
        <v>396</v>
      </c>
    </row>
    <row r="20" spans="2:7" ht="15">
      <c r="B20" s="92" t="s">
        <v>361</v>
      </c>
      <c r="C20" s="27" t="s">
        <v>55</v>
      </c>
      <c r="D20" s="114">
        <v>45800</v>
      </c>
      <c r="E20" s="70">
        <v>584.29</v>
      </c>
      <c r="F20" s="71">
        <v>2.76</v>
      </c>
      <c r="G20" s="72" t="s">
        <v>357</v>
      </c>
    </row>
    <row r="21" spans="2:7" ht="15">
      <c r="B21" s="92" t="s">
        <v>132</v>
      </c>
      <c r="C21" s="92" t="s">
        <v>55</v>
      </c>
      <c r="D21" s="114">
        <v>103500</v>
      </c>
      <c r="E21" s="70">
        <v>511.19</v>
      </c>
      <c r="F21" s="71">
        <v>2.41</v>
      </c>
      <c r="G21" s="72" t="s">
        <v>158</v>
      </c>
    </row>
    <row r="22" spans="2:7" ht="15">
      <c r="B22" s="92" t="s">
        <v>423</v>
      </c>
      <c r="C22" s="27" t="s">
        <v>551</v>
      </c>
      <c r="D22" s="114">
        <v>34920</v>
      </c>
      <c r="E22" s="70">
        <v>477.81</v>
      </c>
      <c r="F22" s="71">
        <v>2.26</v>
      </c>
      <c r="G22" s="72" t="s">
        <v>358</v>
      </c>
    </row>
    <row r="23" spans="2:7" ht="15">
      <c r="B23" s="92" t="s">
        <v>177</v>
      </c>
      <c r="C23" s="92" t="s">
        <v>253</v>
      </c>
      <c r="D23" s="114">
        <v>420300</v>
      </c>
      <c r="E23" s="70">
        <v>444.47</v>
      </c>
      <c r="F23" s="71">
        <v>2.1</v>
      </c>
      <c r="G23" s="72" t="s">
        <v>178</v>
      </c>
    </row>
    <row r="24" spans="2:7" ht="15">
      <c r="B24" s="92" t="s">
        <v>88</v>
      </c>
      <c r="C24" s="27" t="s">
        <v>60</v>
      </c>
      <c r="D24" s="114">
        <v>66300</v>
      </c>
      <c r="E24" s="70">
        <v>421.07</v>
      </c>
      <c r="F24" s="71">
        <v>1.99</v>
      </c>
      <c r="G24" s="72" t="s">
        <v>24</v>
      </c>
    </row>
    <row r="25" spans="2:7" ht="15">
      <c r="B25" s="92" t="s">
        <v>384</v>
      </c>
      <c r="C25" s="92" t="s">
        <v>183</v>
      </c>
      <c r="D25" s="114">
        <v>252696</v>
      </c>
      <c r="E25" s="70">
        <v>388.77</v>
      </c>
      <c r="F25" s="71">
        <v>1.84</v>
      </c>
      <c r="G25" s="72" t="s">
        <v>385</v>
      </c>
    </row>
    <row r="26" spans="2:7" ht="15">
      <c r="B26" s="92" t="s">
        <v>312</v>
      </c>
      <c r="C26" s="92" t="s">
        <v>66</v>
      </c>
      <c r="D26" s="114">
        <v>76335</v>
      </c>
      <c r="E26" s="70">
        <v>371.52</v>
      </c>
      <c r="F26" s="71">
        <v>1.76</v>
      </c>
      <c r="G26" s="72" t="s">
        <v>315</v>
      </c>
    </row>
    <row r="27" spans="2:7" ht="15">
      <c r="B27" s="92" t="s">
        <v>153</v>
      </c>
      <c r="C27" s="92" t="s">
        <v>74</v>
      </c>
      <c r="D27" s="114">
        <v>50000</v>
      </c>
      <c r="E27" s="70">
        <v>368.43</v>
      </c>
      <c r="F27" s="71">
        <v>1.74</v>
      </c>
      <c r="G27" s="72" t="s">
        <v>156</v>
      </c>
    </row>
    <row r="28" spans="2:7" ht="15">
      <c r="B28" s="92" t="s">
        <v>213</v>
      </c>
      <c r="C28" s="92" t="s">
        <v>66</v>
      </c>
      <c r="D28" s="114">
        <v>205000</v>
      </c>
      <c r="E28" s="70">
        <v>359.26</v>
      </c>
      <c r="F28" s="71">
        <v>1.7</v>
      </c>
      <c r="G28" s="72" t="s">
        <v>214</v>
      </c>
    </row>
    <row r="29" spans="2:7" ht="15">
      <c r="B29" s="92" t="s">
        <v>399</v>
      </c>
      <c r="C29" s="92" t="s">
        <v>68</v>
      </c>
      <c r="D29" s="114">
        <v>458922</v>
      </c>
      <c r="E29" s="70">
        <v>348.09</v>
      </c>
      <c r="F29" s="71">
        <v>1.64</v>
      </c>
      <c r="G29" s="72" t="s">
        <v>400</v>
      </c>
    </row>
    <row r="30" spans="2:7" ht="15">
      <c r="B30" s="92" t="s">
        <v>203</v>
      </c>
      <c r="C30" s="92" t="s">
        <v>66</v>
      </c>
      <c r="D30" s="114">
        <v>124341</v>
      </c>
      <c r="E30" s="70">
        <v>346.1</v>
      </c>
      <c r="F30" s="71">
        <v>1.64</v>
      </c>
      <c r="G30" s="72" t="s">
        <v>204</v>
      </c>
    </row>
    <row r="31" spans="2:7" ht="15">
      <c r="B31" s="92" t="s">
        <v>240</v>
      </c>
      <c r="C31" s="92" t="s">
        <v>74</v>
      </c>
      <c r="D31" s="114">
        <v>83700</v>
      </c>
      <c r="E31" s="70">
        <v>327.89</v>
      </c>
      <c r="F31" s="71">
        <v>1.55</v>
      </c>
      <c r="G31" s="72" t="s">
        <v>241</v>
      </c>
    </row>
    <row r="32" spans="2:7" ht="15">
      <c r="B32" s="92" t="s">
        <v>234</v>
      </c>
      <c r="C32" s="92" t="s">
        <v>73</v>
      </c>
      <c r="D32" s="114">
        <v>63230</v>
      </c>
      <c r="E32" s="70">
        <v>306.03</v>
      </c>
      <c r="F32" s="71">
        <v>1.45</v>
      </c>
      <c r="G32" s="72" t="s">
        <v>231</v>
      </c>
    </row>
    <row r="33" spans="2:7" ht="15">
      <c r="B33" s="92" t="s">
        <v>365</v>
      </c>
      <c r="C33" s="92" t="s">
        <v>63</v>
      </c>
      <c r="D33" s="114">
        <v>12722</v>
      </c>
      <c r="E33" s="70">
        <v>301.78</v>
      </c>
      <c r="F33" s="71">
        <v>1.43</v>
      </c>
      <c r="G33" s="72" t="s">
        <v>366</v>
      </c>
    </row>
    <row r="34" spans="2:7" ht="15">
      <c r="B34" s="92" t="s">
        <v>89</v>
      </c>
      <c r="C34" s="92" t="s">
        <v>64</v>
      </c>
      <c r="D34" s="114">
        <v>79338</v>
      </c>
      <c r="E34" s="70">
        <v>296.96</v>
      </c>
      <c r="F34" s="71">
        <v>1.4</v>
      </c>
      <c r="G34" s="72" t="s">
        <v>26</v>
      </c>
    </row>
    <row r="35" spans="2:7" ht="15">
      <c r="B35" s="92" t="s">
        <v>197</v>
      </c>
      <c r="C35" s="92" t="s">
        <v>196</v>
      </c>
      <c r="D35" s="114">
        <v>149800</v>
      </c>
      <c r="E35" s="70">
        <v>282.67</v>
      </c>
      <c r="F35" s="71">
        <v>1.34</v>
      </c>
      <c r="G35" s="72" t="s">
        <v>198</v>
      </c>
    </row>
    <row r="36" spans="2:7" ht="15">
      <c r="B36" s="92" t="s">
        <v>324</v>
      </c>
      <c r="C36" s="92" t="s">
        <v>64</v>
      </c>
      <c r="D36" s="114">
        <v>56268</v>
      </c>
      <c r="E36" s="70">
        <v>250.05</v>
      </c>
      <c r="F36" s="71">
        <v>1.18</v>
      </c>
      <c r="G36" s="72" t="s">
        <v>303</v>
      </c>
    </row>
    <row r="37" spans="2:7" ht="15">
      <c r="B37" s="92" t="s">
        <v>229</v>
      </c>
      <c r="C37" s="92" t="s">
        <v>60</v>
      </c>
      <c r="D37" s="114">
        <v>96556</v>
      </c>
      <c r="E37" s="70">
        <v>248.87</v>
      </c>
      <c r="F37" s="71">
        <v>1.18</v>
      </c>
      <c r="G37" s="72" t="s">
        <v>314</v>
      </c>
    </row>
    <row r="38" spans="2:7" ht="15">
      <c r="B38" s="92" t="s">
        <v>267</v>
      </c>
      <c r="C38" s="92" t="s">
        <v>74</v>
      </c>
      <c r="D38" s="114">
        <v>294000</v>
      </c>
      <c r="E38" s="70">
        <v>243.73</v>
      </c>
      <c r="F38" s="71">
        <v>1.15</v>
      </c>
      <c r="G38" s="72" t="s">
        <v>275</v>
      </c>
    </row>
    <row r="39" spans="2:7" ht="15">
      <c r="B39" s="92" t="s">
        <v>131</v>
      </c>
      <c r="C39" s="92" t="s">
        <v>57</v>
      </c>
      <c r="D39" s="114">
        <v>38300</v>
      </c>
      <c r="E39" s="70">
        <v>243.24</v>
      </c>
      <c r="F39" s="71">
        <v>1.15</v>
      </c>
      <c r="G39" s="72" t="s">
        <v>51</v>
      </c>
    </row>
    <row r="40" spans="2:7" ht="15">
      <c r="B40" s="92" t="s">
        <v>436</v>
      </c>
      <c r="C40" s="92" t="s">
        <v>69</v>
      </c>
      <c r="D40" s="114">
        <v>285700</v>
      </c>
      <c r="E40" s="70">
        <v>240.27</v>
      </c>
      <c r="F40" s="71">
        <v>1.14</v>
      </c>
      <c r="G40" s="72" t="s">
        <v>437</v>
      </c>
    </row>
    <row r="41" spans="2:7" ht="15">
      <c r="B41" s="92" t="s">
        <v>337</v>
      </c>
      <c r="C41" s="92" t="s">
        <v>284</v>
      </c>
      <c r="D41" s="114">
        <v>17700</v>
      </c>
      <c r="E41" s="70">
        <v>238.92</v>
      </c>
      <c r="F41" s="71">
        <v>1.13</v>
      </c>
      <c r="G41" s="72" t="s">
        <v>340</v>
      </c>
    </row>
    <row r="42" spans="2:7" ht="15">
      <c r="B42" s="92" t="s">
        <v>416</v>
      </c>
      <c r="C42" s="92" t="s">
        <v>66</v>
      </c>
      <c r="D42" s="114">
        <v>193000</v>
      </c>
      <c r="E42" s="70">
        <v>233.92</v>
      </c>
      <c r="F42" s="71">
        <v>1.11</v>
      </c>
      <c r="G42" s="72" t="s">
        <v>482</v>
      </c>
    </row>
    <row r="43" spans="2:7" ht="15">
      <c r="B43" s="92" t="s">
        <v>228</v>
      </c>
      <c r="C43" s="92" t="s">
        <v>196</v>
      </c>
      <c r="D43" s="114">
        <v>1007600</v>
      </c>
      <c r="E43" s="70">
        <v>204.54</v>
      </c>
      <c r="F43" s="71">
        <v>0.97</v>
      </c>
      <c r="G43" s="72" t="s">
        <v>230</v>
      </c>
    </row>
    <row r="44" spans="2:7" ht="15">
      <c r="B44" s="92" t="s">
        <v>211</v>
      </c>
      <c r="C44" s="92" t="s">
        <v>67</v>
      </c>
      <c r="D44" s="114">
        <v>81000</v>
      </c>
      <c r="E44" s="70">
        <v>182.45</v>
      </c>
      <c r="F44" s="71">
        <v>0.86</v>
      </c>
      <c r="G44" s="72" t="s">
        <v>456</v>
      </c>
    </row>
    <row r="45" spans="2:7" ht="15">
      <c r="B45" s="92" t="s">
        <v>289</v>
      </c>
      <c r="C45" s="92" t="s">
        <v>183</v>
      </c>
      <c r="D45" s="114">
        <v>264105</v>
      </c>
      <c r="E45" s="70">
        <v>167.84</v>
      </c>
      <c r="F45" s="71">
        <v>0.79</v>
      </c>
      <c r="G45" s="72" t="s">
        <v>290</v>
      </c>
    </row>
    <row r="46" spans="2:7" ht="15">
      <c r="B46" s="92" t="s">
        <v>367</v>
      </c>
      <c r="C46" s="92" t="s">
        <v>58</v>
      </c>
      <c r="D46" s="114">
        <v>82000</v>
      </c>
      <c r="E46" s="70">
        <v>167.73</v>
      </c>
      <c r="F46" s="71">
        <v>0.79</v>
      </c>
      <c r="G46" s="72" t="s">
        <v>368</v>
      </c>
    </row>
    <row r="47" spans="2:7" ht="15">
      <c r="B47" s="92" t="s">
        <v>411</v>
      </c>
      <c r="C47" s="92" t="s">
        <v>412</v>
      </c>
      <c r="D47" s="114">
        <v>82668</v>
      </c>
      <c r="E47" s="70">
        <v>164.47</v>
      </c>
      <c r="F47" s="71">
        <v>0.78</v>
      </c>
      <c r="G47" s="72" t="s">
        <v>413</v>
      </c>
    </row>
    <row r="48" spans="2:7" ht="15">
      <c r="B48" s="92" t="s">
        <v>168</v>
      </c>
      <c r="C48" s="92" t="s">
        <v>64</v>
      </c>
      <c r="D48" s="114">
        <v>11425</v>
      </c>
      <c r="E48" s="70">
        <v>155.15</v>
      </c>
      <c r="F48" s="71">
        <v>0.73</v>
      </c>
      <c r="G48" s="72" t="s">
        <v>170</v>
      </c>
    </row>
    <row r="49" spans="2:7" ht="15">
      <c r="B49" s="92" t="s">
        <v>126</v>
      </c>
      <c r="C49" s="92" t="s">
        <v>67</v>
      </c>
      <c r="D49" s="114">
        <v>206668</v>
      </c>
      <c r="E49" s="70">
        <v>141.77</v>
      </c>
      <c r="F49" s="71">
        <v>0.67</v>
      </c>
      <c r="G49" s="72" t="s">
        <v>128</v>
      </c>
    </row>
    <row r="50" spans="2:7" ht="15">
      <c r="B50" s="92" t="s">
        <v>124</v>
      </c>
      <c r="C50" s="92" t="s">
        <v>71</v>
      </c>
      <c r="D50" s="114">
        <v>86673</v>
      </c>
      <c r="E50" s="70">
        <v>128.54</v>
      </c>
      <c r="F50" s="71">
        <v>0.61</v>
      </c>
      <c r="G50" s="72" t="s">
        <v>45</v>
      </c>
    </row>
    <row r="51" spans="2:7" ht="15">
      <c r="B51" s="92" t="s">
        <v>139</v>
      </c>
      <c r="C51" s="92" t="s">
        <v>70</v>
      </c>
      <c r="D51" s="114">
        <v>97696</v>
      </c>
      <c r="E51" s="70">
        <v>115.57</v>
      </c>
      <c r="F51" s="71">
        <v>0.55</v>
      </c>
      <c r="G51" s="72" t="s">
        <v>140</v>
      </c>
    </row>
    <row r="52" spans="2:7" ht="15">
      <c r="B52" s="92" t="s">
        <v>516</v>
      </c>
      <c r="C52" s="92" t="s">
        <v>69</v>
      </c>
      <c r="D52" s="114">
        <v>285700</v>
      </c>
      <c r="E52" s="70">
        <v>112.28</v>
      </c>
      <c r="F52" s="71">
        <v>0.53</v>
      </c>
      <c r="G52" s="72" t="s">
        <v>483</v>
      </c>
    </row>
    <row r="53" spans="2:7" ht="15">
      <c r="B53" s="92" t="s">
        <v>409</v>
      </c>
      <c r="C53" s="92" t="s">
        <v>63</v>
      </c>
      <c r="D53" s="114">
        <v>222500</v>
      </c>
      <c r="E53" s="70">
        <v>92.12</v>
      </c>
      <c r="F53" s="71">
        <v>0.44</v>
      </c>
      <c r="G53" s="72" t="s">
        <v>410</v>
      </c>
    </row>
    <row r="54" spans="2:7" ht="15">
      <c r="B54" s="92" t="s">
        <v>345</v>
      </c>
      <c r="C54" s="92" t="s">
        <v>196</v>
      </c>
      <c r="D54" s="114">
        <v>30600</v>
      </c>
      <c r="E54" s="70">
        <v>90.12</v>
      </c>
      <c r="F54" s="71">
        <v>0.43</v>
      </c>
      <c r="G54" s="72" t="s">
        <v>346</v>
      </c>
    </row>
    <row r="55" spans="2:7" ht="15">
      <c r="B55" s="92" t="s">
        <v>484</v>
      </c>
      <c r="C55" s="92" t="s">
        <v>74</v>
      </c>
      <c r="D55" s="114">
        <v>3458</v>
      </c>
      <c r="E55" s="70">
        <v>16.44</v>
      </c>
      <c r="F55" s="71">
        <v>0.08</v>
      </c>
      <c r="G55" s="72" t="s">
        <v>479</v>
      </c>
    </row>
    <row r="56" spans="2:7" ht="15">
      <c r="B56" s="92" t="s">
        <v>513</v>
      </c>
      <c r="C56" s="92" t="s">
        <v>514</v>
      </c>
      <c r="D56" s="114">
        <v>813</v>
      </c>
      <c r="E56" s="70">
        <v>11.05</v>
      </c>
      <c r="F56" s="71">
        <v>0.05</v>
      </c>
      <c r="G56" s="72" t="s">
        <v>515</v>
      </c>
    </row>
    <row r="57" spans="2:7" ht="15">
      <c r="B57" s="22" t="s">
        <v>8</v>
      </c>
      <c r="C57" s="18"/>
      <c r="D57" s="19"/>
      <c r="E57" s="32">
        <f>+SUM(E8:E56)</f>
        <v>19690.119999999995</v>
      </c>
      <c r="F57" s="32">
        <f>+SUM(F8:F56)</f>
        <v>93.06000000000004</v>
      </c>
      <c r="G57" s="24"/>
    </row>
    <row r="58" spans="2:10" s="65" customFormat="1" ht="15">
      <c r="B58" s="22" t="s">
        <v>9</v>
      </c>
      <c r="C58" s="27"/>
      <c r="D58" s="84"/>
      <c r="E58" s="29"/>
      <c r="F58" s="62"/>
      <c r="G58" s="40"/>
      <c r="I58" s="66"/>
      <c r="J58" s="66"/>
    </row>
    <row r="59" spans="2:10" s="65" customFormat="1" ht="15">
      <c r="B59" s="31" t="s">
        <v>438</v>
      </c>
      <c r="C59" s="27"/>
      <c r="D59" s="28"/>
      <c r="E59" s="29">
        <v>1475.29</v>
      </c>
      <c r="F59" s="107">
        <v>6.97</v>
      </c>
      <c r="G59" s="40"/>
      <c r="H59" s="67"/>
      <c r="I59" s="66"/>
      <c r="J59" s="66"/>
    </row>
    <row r="60" spans="2:10" s="65" customFormat="1" ht="15">
      <c r="B60" s="22" t="s">
        <v>12</v>
      </c>
      <c r="C60" s="27"/>
      <c r="D60" s="28"/>
      <c r="E60" s="39">
        <v>2.91</v>
      </c>
      <c r="F60" s="107">
        <v>-0.03</v>
      </c>
      <c r="G60" s="40"/>
      <c r="H60" s="109"/>
      <c r="I60" s="66"/>
      <c r="J60" s="66"/>
    </row>
    <row r="61" spans="2:10" s="65" customFormat="1" ht="15">
      <c r="B61" s="43" t="s">
        <v>10</v>
      </c>
      <c r="C61" s="43"/>
      <c r="D61" s="44"/>
      <c r="E61" s="45">
        <f>+E59+E60+E57</f>
        <v>21168.319999999996</v>
      </c>
      <c r="F61" s="63">
        <f>+F59+F60+F57</f>
        <v>100.00000000000004</v>
      </c>
      <c r="G61" s="46"/>
      <c r="H61" s="73"/>
      <c r="I61" s="66"/>
      <c r="J61" s="66"/>
    </row>
    <row r="62" spans="2:10" s="65" customFormat="1" ht="21" customHeight="1">
      <c r="B62" s="116" t="s">
        <v>485</v>
      </c>
      <c r="C62" s="96"/>
      <c r="D62" s="87"/>
      <c r="E62" s="88"/>
      <c r="F62" s="88"/>
      <c r="G62" s="89"/>
      <c r="H62" s="73"/>
      <c r="I62" s="66"/>
      <c r="J62" s="66"/>
    </row>
  </sheetData>
  <sheetProtection/>
  <printOptions/>
  <pageMargins left="1.15" right="0.7" top="0.55" bottom="0.57" header="0.3" footer="0.3"/>
  <pageSetup fitToHeight="1" fitToWidth="1" horizontalDpi="600" verticalDpi="600" orientation="portrait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39"/>
  <sheetViews>
    <sheetView showGridLines="0" view="pageBreakPreview" zoomScale="80" zoomScaleNormal="85" zoomScaleSheetLayoutView="80" zoomScalePageLayoutView="0" workbookViewId="0" topLeftCell="B16">
      <selection activeCell="I1" sqref="I1:M16384"/>
    </sheetView>
  </sheetViews>
  <sheetFormatPr defaultColWidth="9.140625" defaultRowHeight="12.75"/>
  <cols>
    <col min="1" max="1" width="0" style="52" hidden="1" customWidth="1"/>
    <col min="2" max="2" width="55.140625" style="1" customWidth="1"/>
    <col min="3" max="3" width="26.140625" style="1" customWidth="1"/>
    <col min="4" max="4" width="12.421875" style="1" customWidth="1"/>
    <col min="5" max="5" width="14.57421875" style="1" customWidth="1"/>
    <col min="6" max="6" width="22.00390625" style="1" customWidth="1"/>
    <col min="7" max="7" width="18.8515625" style="49" customWidth="1"/>
    <col min="8" max="8" width="10.28125" style="52" bestFit="1" customWidth="1"/>
    <col min="9" max="16384" width="9.140625" style="52" customWidth="1"/>
  </cols>
  <sheetData>
    <row r="1" spans="2:7" ht="15">
      <c r="B1" s="3" t="s">
        <v>0</v>
      </c>
      <c r="C1" s="4"/>
      <c r="D1" s="5"/>
      <c r="E1" s="6"/>
      <c r="F1" s="6"/>
      <c r="G1" s="59"/>
    </row>
    <row r="2" spans="2:7" ht="15">
      <c r="B2" s="3" t="s">
        <v>441</v>
      </c>
      <c r="C2" s="4"/>
      <c r="D2" s="7"/>
      <c r="E2" s="4"/>
      <c r="F2" s="4"/>
      <c r="G2" s="60"/>
    </row>
    <row r="3" spans="2:7" ht="15">
      <c r="B3" s="3" t="s">
        <v>635</v>
      </c>
      <c r="C3" s="8"/>
      <c r="D3" s="9"/>
      <c r="E3" s="8"/>
      <c r="F3" s="8"/>
      <c r="G3" s="61"/>
    </row>
    <row r="4" spans="2:7" ht="15">
      <c r="B4" s="3"/>
      <c r="C4" s="8"/>
      <c r="D4" s="9"/>
      <c r="E4" s="8"/>
      <c r="F4" s="8"/>
      <c r="G4" s="61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3"/>
      <c r="G6" s="24"/>
    </row>
    <row r="7" spans="2:7" ht="15">
      <c r="B7" s="22" t="s">
        <v>13</v>
      </c>
      <c r="C7" s="18"/>
      <c r="D7" s="19"/>
      <c r="E7" s="20"/>
      <c r="F7" s="23"/>
      <c r="G7" s="24"/>
    </row>
    <row r="8" spans="2:7" ht="15">
      <c r="B8" s="92" t="s">
        <v>86</v>
      </c>
      <c r="C8" s="92" t="s">
        <v>57</v>
      </c>
      <c r="D8" s="114">
        <v>257100</v>
      </c>
      <c r="E8" s="70">
        <v>5353.21</v>
      </c>
      <c r="F8" s="71">
        <v>7.75</v>
      </c>
      <c r="G8" s="72" t="s">
        <v>29</v>
      </c>
    </row>
    <row r="9" spans="2:7" ht="15">
      <c r="B9" s="92" t="s">
        <v>76</v>
      </c>
      <c r="C9" s="27" t="s">
        <v>57</v>
      </c>
      <c r="D9" s="114">
        <v>689900</v>
      </c>
      <c r="E9" s="70">
        <v>5077.32</v>
      </c>
      <c r="F9" s="71">
        <v>7.35</v>
      </c>
      <c r="G9" s="72" t="s">
        <v>16</v>
      </c>
    </row>
    <row r="10" spans="2:7" ht="15">
      <c r="B10" s="92" t="s">
        <v>81</v>
      </c>
      <c r="C10" s="92" t="s">
        <v>56</v>
      </c>
      <c r="D10" s="114">
        <v>265000</v>
      </c>
      <c r="E10" s="70">
        <v>4515.87</v>
      </c>
      <c r="F10" s="71">
        <v>6.54</v>
      </c>
      <c r="G10" s="72" t="s">
        <v>15</v>
      </c>
    </row>
    <row r="11" spans="2:7" ht="15">
      <c r="B11" s="92" t="s">
        <v>528</v>
      </c>
      <c r="C11" s="92" t="s">
        <v>71</v>
      </c>
      <c r="D11" s="114">
        <v>156000</v>
      </c>
      <c r="E11" s="70">
        <v>3614.75</v>
      </c>
      <c r="F11" s="71">
        <v>5.23</v>
      </c>
      <c r="G11" s="72" t="s">
        <v>529</v>
      </c>
    </row>
    <row r="12" spans="2:7" ht="15">
      <c r="B12" s="92" t="s">
        <v>254</v>
      </c>
      <c r="C12" s="92" t="s">
        <v>63</v>
      </c>
      <c r="D12" s="114">
        <v>743600</v>
      </c>
      <c r="E12" s="70">
        <v>3516.86</v>
      </c>
      <c r="F12" s="71">
        <v>5.09</v>
      </c>
      <c r="G12" s="72" t="s">
        <v>150</v>
      </c>
    </row>
    <row r="13" spans="2:7" ht="15">
      <c r="B13" s="92" t="s">
        <v>341</v>
      </c>
      <c r="C13" s="92" t="s">
        <v>63</v>
      </c>
      <c r="D13" s="114">
        <v>205400</v>
      </c>
      <c r="E13" s="70">
        <v>3439.22</v>
      </c>
      <c r="F13" s="71">
        <v>4.98</v>
      </c>
      <c r="G13" s="72" t="s">
        <v>342</v>
      </c>
    </row>
    <row r="14" spans="2:7" ht="15">
      <c r="B14" s="92" t="s">
        <v>90</v>
      </c>
      <c r="C14" s="92" t="s">
        <v>55</v>
      </c>
      <c r="D14" s="114">
        <v>1626800</v>
      </c>
      <c r="E14" s="70">
        <v>3166.57</v>
      </c>
      <c r="F14" s="71">
        <v>4.58</v>
      </c>
      <c r="G14" s="72" t="s">
        <v>21</v>
      </c>
    </row>
    <row r="15" spans="2:7" ht="15">
      <c r="B15" s="92" t="s">
        <v>365</v>
      </c>
      <c r="C15" s="27" t="s">
        <v>63</v>
      </c>
      <c r="D15" s="114">
        <v>125500</v>
      </c>
      <c r="E15" s="70">
        <v>2976.99</v>
      </c>
      <c r="F15" s="71">
        <v>4.31</v>
      </c>
      <c r="G15" s="72" t="s">
        <v>366</v>
      </c>
    </row>
    <row r="16" spans="2:7" ht="15">
      <c r="B16" s="92" t="s">
        <v>85</v>
      </c>
      <c r="C16" s="27" t="s">
        <v>62</v>
      </c>
      <c r="D16" s="114">
        <v>47600</v>
      </c>
      <c r="E16" s="70">
        <v>2779.03</v>
      </c>
      <c r="F16" s="71">
        <v>4.02</v>
      </c>
      <c r="G16" s="72" t="s">
        <v>31</v>
      </c>
    </row>
    <row r="17" spans="2:7" ht="15">
      <c r="B17" s="92" t="s">
        <v>97</v>
      </c>
      <c r="C17" s="92" t="s">
        <v>61</v>
      </c>
      <c r="D17" s="114">
        <v>486500</v>
      </c>
      <c r="E17" s="70">
        <v>2723.67</v>
      </c>
      <c r="F17" s="71">
        <v>3.94</v>
      </c>
      <c r="G17" s="72" t="s">
        <v>27</v>
      </c>
    </row>
    <row r="18" spans="2:7" ht="15">
      <c r="B18" s="92" t="s">
        <v>107</v>
      </c>
      <c r="C18" s="92" t="s">
        <v>65</v>
      </c>
      <c r="D18" s="114">
        <v>45600</v>
      </c>
      <c r="E18" s="70">
        <v>2707.27</v>
      </c>
      <c r="F18" s="71">
        <v>3.92</v>
      </c>
      <c r="G18" s="72" t="s">
        <v>35</v>
      </c>
    </row>
    <row r="19" spans="2:7" ht="15">
      <c r="B19" s="92" t="s">
        <v>386</v>
      </c>
      <c r="C19" s="92" t="s">
        <v>55</v>
      </c>
      <c r="D19" s="114">
        <v>188300</v>
      </c>
      <c r="E19" s="70">
        <v>2648.82</v>
      </c>
      <c r="F19" s="71">
        <v>3.84</v>
      </c>
      <c r="G19" s="72" t="s">
        <v>387</v>
      </c>
    </row>
    <row r="20" spans="2:7" ht="15">
      <c r="B20" s="92" t="s">
        <v>421</v>
      </c>
      <c r="C20" s="92" t="s">
        <v>173</v>
      </c>
      <c r="D20" s="114">
        <v>226500</v>
      </c>
      <c r="E20" s="70">
        <v>2383.01</v>
      </c>
      <c r="F20" s="71">
        <v>3.45</v>
      </c>
      <c r="G20" s="72" t="s">
        <v>422</v>
      </c>
    </row>
    <row r="21" spans="2:7" ht="15">
      <c r="B21" s="92" t="s">
        <v>285</v>
      </c>
      <c r="C21" s="92" t="s">
        <v>55</v>
      </c>
      <c r="D21" s="114">
        <v>105500</v>
      </c>
      <c r="E21" s="70">
        <v>2299.9</v>
      </c>
      <c r="F21" s="71">
        <v>3.33</v>
      </c>
      <c r="G21" s="72" t="s">
        <v>287</v>
      </c>
    </row>
    <row r="22" spans="2:7" ht="15">
      <c r="B22" s="92" t="s">
        <v>286</v>
      </c>
      <c r="C22" s="92" t="s">
        <v>62</v>
      </c>
      <c r="D22" s="114">
        <v>87300</v>
      </c>
      <c r="E22" s="70">
        <v>2223.49</v>
      </c>
      <c r="F22" s="71">
        <v>3.22</v>
      </c>
      <c r="G22" s="72" t="s">
        <v>288</v>
      </c>
    </row>
    <row r="23" spans="2:7" ht="15">
      <c r="B23" s="92" t="s">
        <v>88</v>
      </c>
      <c r="C23" s="92" t="s">
        <v>60</v>
      </c>
      <c r="D23" s="114">
        <v>306000</v>
      </c>
      <c r="E23" s="70">
        <v>1943.41</v>
      </c>
      <c r="F23" s="71">
        <v>2.81</v>
      </c>
      <c r="G23" s="72" t="s">
        <v>24</v>
      </c>
    </row>
    <row r="24" spans="2:7" ht="15">
      <c r="B24" s="92" t="s">
        <v>182</v>
      </c>
      <c r="C24" s="27" t="s">
        <v>130</v>
      </c>
      <c r="D24" s="114">
        <v>571500</v>
      </c>
      <c r="E24" s="70">
        <v>1867.09</v>
      </c>
      <c r="F24" s="71">
        <v>2.7</v>
      </c>
      <c r="G24" s="72" t="s">
        <v>184</v>
      </c>
    </row>
    <row r="25" spans="2:7" ht="15">
      <c r="B25" s="92" t="s">
        <v>120</v>
      </c>
      <c r="C25" s="92" t="s">
        <v>59</v>
      </c>
      <c r="D25" s="114">
        <v>112700</v>
      </c>
      <c r="E25" s="70">
        <v>1636.46</v>
      </c>
      <c r="F25" s="71">
        <v>2.37</v>
      </c>
      <c r="G25" s="72" t="s">
        <v>42</v>
      </c>
    </row>
    <row r="26" spans="2:7" ht="15">
      <c r="B26" s="92" t="s">
        <v>79</v>
      </c>
      <c r="C26" s="92" t="s">
        <v>58</v>
      </c>
      <c r="D26" s="114">
        <v>167400</v>
      </c>
      <c r="E26" s="70">
        <v>1579.67</v>
      </c>
      <c r="F26" s="71">
        <v>2.29</v>
      </c>
      <c r="G26" s="72" t="s">
        <v>17</v>
      </c>
    </row>
    <row r="27" spans="2:7" ht="15">
      <c r="B27" s="92" t="s">
        <v>137</v>
      </c>
      <c r="C27" s="92" t="s">
        <v>74</v>
      </c>
      <c r="D27" s="114">
        <v>154000</v>
      </c>
      <c r="E27" s="70">
        <v>1434.36</v>
      </c>
      <c r="F27" s="71">
        <v>2.08</v>
      </c>
      <c r="G27" s="72" t="s">
        <v>47</v>
      </c>
    </row>
    <row r="28" spans="2:7" ht="15">
      <c r="B28" s="92" t="s">
        <v>417</v>
      </c>
      <c r="C28" s="92" t="s">
        <v>63</v>
      </c>
      <c r="D28" s="114">
        <v>35000</v>
      </c>
      <c r="E28" s="70">
        <v>1380.73</v>
      </c>
      <c r="F28" s="71">
        <v>2</v>
      </c>
      <c r="G28" s="72" t="s">
        <v>418</v>
      </c>
    </row>
    <row r="29" spans="2:7" ht="15">
      <c r="B29" s="92" t="s">
        <v>558</v>
      </c>
      <c r="C29" s="92" t="s">
        <v>65</v>
      </c>
      <c r="D29" s="114">
        <v>86900</v>
      </c>
      <c r="E29" s="70">
        <v>1306.93</v>
      </c>
      <c r="F29" s="71">
        <v>1.89</v>
      </c>
      <c r="G29" s="72" t="s">
        <v>559</v>
      </c>
    </row>
    <row r="30" spans="2:7" ht="15">
      <c r="B30" s="92" t="s">
        <v>495</v>
      </c>
      <c r="C30" s="92" t="s">
        <v>57</v>
      </c>
      <c r="D30" s="114">
        <v>81401</v>
      </c>
      <c r="E30" s="70">
        <v>1188.66</v>
      </c>
      <c r="F30" s="71">
        <v>1.72</v>
      </c>
      <c r="G30" s="72" t="s">
        <v>496</v>
      </c>
    </row>
    <row r="31" spans="2:7" ht="15">
      <c r="B31" s="92" t="s">
        <v>255</v>
      </c>
      <c r="C31" s="92" t="s">
        <v>70</v>
      </c>
      <c r="D31" s="114">
        <v>104300</v>
      </c>
      <c r="E31" s="70">
        <v>904.39</v>
      </c>
      <c r="F31" s="71">
        <v>1.31</v>
      </c>
      <c r="G31" s="72" t="s">
        <v>258</v>
      </c>
    </row>
    <row r="32" spans="2:7" ht="15">
      <c r="B32" s="92" t="s">
        <v>636</v>
      </c>
      <c r="C32" s="92" t="s">
        <v>56</v>
      </c>
      <c r="D32" s="114">
        <v>17666</v>
      </c>
      <c r="E32" s="70">
        <v>140.9</v>
      </c>
      <c r="F32" s="71">
        <v>0.2</v>
      </c>
      <c r="G32" s="72" t="s">
        <v>637</v>
      </c>
    </row>
    <row r="33" spans="2:7" ht="15">
      <c r="B33" s="92" t="s">
        <v>484</v>
      </c>
      <c r="C33" s="92" t="s">
        <v>74</v>
      </c>
      <c r="D33" s="114">
        <v>7989</v>
      </c>
      <c r="E33" s="70">
        <v>37.99</v>
      </c>
      <c r="F33" s="71">
        <v>0.06</v>
      </c>
      <c r="G33" s="72" t="s">
        <v>479</v>
      </c>
    </row>
    <row r="34" spans="2:7" ht="15">
      <c r="B34" s="22" t="s">
        <v>8</v>
      </c>
      <c r="C34" s="18"/>
      <c r="D34" s="19"/>
      <c r="E34" s="32">
        <f>+SUM(E8:E33)</f>
        <v>62846.57</v>
      </c>
      <c r="F34" s="32">
        <f>+SUM(F8:F33)</f>
        <v>90.98000000000002</v>
      </c>
      <c r="G34" s="24"/>
    </row>
    <row r="35" spans="2:10" s="65" customFormat="1" ht="15">
      <c r="B35" s="22" t="s">
        <v>9</v>
      </c>
      <c r="C35" s="27"/>
      <c r="D35" s="84"/>
      <c r="E35" s="29"/>
      <c r="F35" s="62"/>
      <c r="G35" s="40"/>
      <c r="I35" s="66"/>
      <c r="J35" s="66"/>
    </row>
    <row r="36" spans="2:10" s="65" customFormat="1" ht="15">
      <c r="B36" s="31" t="s">
        <v>438</v>
      </c>
      <c r="C36" s="27"/>
      <c r="D36" s="28"/>
      <c r="E36" s="29">
        <v>7507.84</v>
      </c>
      <c r="F36" s="71">
        <v>10.87</v>
      </c>
      <c r="G36" s="40"/>
      <c r="H36" s="67"/>
      <c r="I36" s="66"/>
      <c r="J36" s="66"/>
    </row>
    <row r="37" spans="2:10" s="65" customFormat="1" ht="15">
      <c r="B37" s="22" t="s">
        <v>12</v>
      </c>
      <c r="C37" s="27"/>
      <c r="D37" s="28"/>
      <c r="E37" s="39">
        <v>-1290.5</v>
      </c>
      <c r="F37" s="71">
        <v>-1.85</v>
      </c>
      <c r="G37" s="40"/>
      <c r="H37" s="109"/>
      <c r="I37" s="66"/>
      <c r="J37" s="66"/>
    </row>
    <row r="38" spans="2:10" s="65" customFormat="1" ht="15">
      <c r="B38" s="43" t="s">
        <v>10</v>
      </c>
      <c r="C38" s="43"/>
      <c r="D38" s="44"/>
      <c r="E38" s="45">
        <f>+E36+E37+E34</f>
        <v>69063.91</v>
      </c>
      <c r="F38" s="63">
        <f>+F36+F37+F34</f>
        <v>100.00000000000001</v>
      </c>
      <c r="G38" s="46"/>
      <c r="H38" s="73"/>
      <c r="I38" s="66"/>
      <c r="J38" s="66"/>
    </row>
    <row r="39" spans="2:10" s="65" customFormat="1" ht="36.75" customHeight="1">
      <c r="B39" s="116" t="s">
        <v>485</v>
      </c>
      <c r="C39" s="96"/>
      <c r="D39" s="87"/>
      <c r="E39" s="88"/>
      <c r="F39" s="88"/>
      <c r="G39" s="89"/>
      <c r="H39" s="73"/>
      <c r="I39" s="66"/>
      <c r="J39" s="66"/>
    </row>
  </sheetData>
  <sheetProtection/>
  <printOptions/>
  <pageMargins left="1.15" right="0.7" top="0.55" bottom="0.57" header="0.3" footer="0.3"/>
  <pageSetup fitToHeight="1" fitToWidth="1" horizontalDpi="600" verticalDpi="600" orientation="portrait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63"/>
  <sheetViews>
    <sheetView showGridLines="0" view="pageBreakPreview" zoomScale="80" zoomScaleNormal="85" zoomScaleSheetLayoutView="80" zoomScalePageLayoutView="0" workbookViewId="0" topLeftCell="B1">
      <selection activeCell="I1" sqref="I1:M16384"/>
    </sheetView>
  </sheetViews>
  <sheetFormatPr defaultColWidth="9.140625" defaultRowHeight="12.75"/>
  <cols>
    <col min="1" max="1" width="0" style="52" hidden="1" customWidth="1"/>
    <col min="2" max="2" width="55.140625" style="1" customWidth="1"/>
    <col min="3" max="3" width="26.140625" style="1" customWidth="1"/>
    <col min="4" max="4" width="12.421875" style="1" customWidth="1"/>
    <col min="5" max="5" width="14.57421875" style="1" customWidth="1"/>
    <col min="6" max="6" width="22.00390625" style="1" customWidth="1"/>
    <col min="7" max="7" width="18.8515625" style="49" customWidth="1"/>
    <col min="8" max="8" width="10.28125" style="52" bestFit="1" customWidth="1"/>
    <col min="9" max="16384" width="9.140625" style="52" customWidth="1"/>
  </cols>
  <sheetData>
    <row r="1" spans="2:7" ht="15">
      <c r="B1" s="3" t="s">
        <v>0</v>
      </c>
      <c r="C1" s="4"/>
      <c r="D1" s="5"/>
      <c r="E1" s="6"/>
      <c r="F1" s="6"/>
      <c r="G1" s="59"/>
    </row>
    <row r="2" spans="2:7" ht="15">
      <c r="B2" s="3" t="s">
        <v>633</v>
      </c>
      <c r="C2" s="4"/>
      <c r="D2" s="7"/>
      <c r="E2" s="4"/>
      <c r="F2" s="4"/>
      <c r="G2" s="60"/>
    </row>
    <row r="3" spans="2:7" ht="15">
      <c r="B3" s="3" t="s">
        <v>635</v>
      </c>
      <c r="C3" s="8"/>
      <c r="D3" s="9"/>
      <c r="E3" s="8"/>
      <c r="F3" s="8"/>
      <c r="G3" s="61"/>
    </row>
    <row r="4" spans="2:7" ht="15">
      <c r="B4" s="3"/>
      <c r="C4" s="8"/>
      <c r="D4" s="9"/>
      <c r="E4" s="8"/>
      <c r="F4" s="8"/>
      <c r="G4" s="61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3"/>
      <c r="G6" s="24"/>
    </row>
    <row r="7" spans="2:7" ht="15">
      <c r="B7" s="22" t="s">
        <v>13</v>
      </c>
      <c r="C7" s="18"/>
      <c r="D7" s="19"/>
      <c r="E7" s="20"/>
      <c r="F7" s="23"/>
      <c r="G7" s="24"/>
    </row>
    <row r="8" spans="2:7" ht="15">
      <c r="B8" s="92" t="s">
        <v>81</v>
      </c>
      <c r="C8" s="92" t="s">
        <v>56</v>
      </c>
      <c r="D8" s="114">
        <v>23307</v>
      </c>
      <c r="E8" s="70">
        <v>397.17</v>
      </c>
      <c r="F8" s="71">
        <v>12.35</v>
      </c>
      <c r="G8" s="72" t="s">
        <v>15</v>
      </c>
    </row>
    <row r="9" spans="2:7" ht="15">
      <c r="B9" s="92" t="s">
        <v>77</v>
      </c>
      <c r="C9" s="27" t="s">
        <v>54</v>
      </c>
      <c r="D9" s="114">
        <v>31870</v>
      </c>
      <c r="E9" s="70">
        <v>339.69</v>
      </c>
      <c r="F9" s="71">
        <v>10.56</v>
      </c>
      <c r="G9" s="72" t="s">
        <v>497</v>
      </c>
    </row>
    <row r="10" spans="2:7" ht="15">
      <c r="B10" s="92" t="s">
        <v>96</v>
      </c>
      <c r="C10" s="92" t="s">
        <v>59</v>
      </c>
      <c r="D10" s="114">
        <v>12718</v>
      </c>
      <c r="E10" s="70">
        <v>223.16</v>
      </c>
      <c r="F10" s="71">
        <v>6.94</v>
      </c>
      <c r="G10" s="72" t="s">
        <v>14</v>
      </c>
    </row>
    <row r="11" spans="2:7" ht="15">
      <c r="B11" s="92" t="s">
        <v>76</v>
      </c>
      <c r="C11" s="92" t="s">
        <v>57</v>
      </c>
      <c r="D11" s="114">
        <v>26933</v>
      </c>
      <c r="E11" s="70">
        <v>198.21</v>
      </c>
      <c r="F11" s="71">
        <v>6.16</v>
      </c>
      <c r="G11" s="72" t="s">
        <v>16</v>
      </c>
    </row>
    <row r="12" spans="2:7" ht="15">
      <c r="B12" s="92" t="s">
        <v>78</v>
      </c>
      <c r="C12" s="92" t="s">
        <v>54</v>
      </c>
      <c r="D12" s="114">
        <v>47617</v>
      </c>
      <c r="E12" s="70">
        <v>167.35</v>
      </c>
      <c r="F12" s="71">
        <v>5.2</v>
      </c>
      <c r="G12" s="72" t="s">
        <v>145</v>
      </c>
    </row>
    <row r="13" spans="2:7" ht="15">
      <c r="B13" s="92" t="s">
        <v>86</v>
      </c>
      <c r="C13" s="92" t="s">
        <v>57</v>
      </c>
      <c r="D13" s="114">
        <v>7725</v>
      </c>
      <c r="E13" s="70">
        <v>160.85</v>
      </c>
      <c r="F13" s="71">
        <v>5</v>
      </c>
      <c r="G13" s="72" t="s">
        <v>29</v>
      </c>
    </row>
    <row r="14" spans="2:7" ht="15">
      <c r="B14" s="92" t="s">
        <v>82</v>
      </c>
      <c r="C14" s="92" t="s">
        <v>54</v>
      </c>
      <c r="D14" s="114">
        <v>10767</v>
      </c>
      <c r="E14" s="70">
        <v>146.48</v>
      </c>
      <c r="F14" s="71">
        <v>4.55</v>
      </c>
      <c r="G14" s="72" t="s">
        <v>22</v>
      </c>
    </row>
    <row r="15" spans="2:7" ht="15">
      <c r="B15" s="92" t="s">
        <v>285</v>
      </c>
      <c r="C15" s="27" t="s">
        <v>55</v>
      </c>
      <c r="D15" s="114">
        <v>6565</v>
      </c>
      <c r="E15" s="70">
        <v>143.12</v>
      </c>
      <c r="F15" s="71">
        <v>4.45</v>
      </c>
      <c r="G15" s="72" t="s">
        <v>287</v>
      </c>
    </row>
    <row r="16" spans="2:7" ht="15">
      <c r="B16" s="92" t="s">
        <v>90</v>
      </c>
      <c r="C16" s="27" t="s">
        <v>55</v>
      </c>
      <c r="D16" s="114">
        <v>64175</v>
      </c>
      <c r="E16" s="70">
        <v>124.92</v>
      </c>
      <c r="F16" s="71">
        <v>3.88</v>
      </c>
      <c r="G16" s="72" t="s">
        <v>21</v>
      </c>
    </row>
    <row r="17" spans="2:7" ht="15">
      <c r="B17" s="92" t="s">
        <v>97</v>
      </c>
      <c r="C17" s="92" t="s">
        <v>61</v>
      </c>
      <c r="D17" s="114">
        <v>17651</v>
      </c>
      <c r="E17" s="70">
        <v>98.82</v>
      </c>
      <c r="F17" s="71">
        <v>3.07</v>
      </c>
      <c r="G17" s="72" t="s">
        <v>27</v>
      </c>
    </row>
    <row r="18" spans="2:7" ht="15">
      <c r="B18" s="92" t="s">
        <v>79</v>
      </c>
      <c r="C18" s="92" t="s">
        <v>58</v>
      </c>
      <c r="D18" s="114">
        <v>8981</v>
      </c>
      <c r="E18" s="70">
        <v>84.75</v>
      </c>
      <c r="F18" s="71">
        <v>2.64</v>
      </c>
      <c r="G18" s="72" t="s">
        <v>17</v>
      </c>
    </row>
    <row r="19" spans="2:7" ht="15">
      <c r="B19" s="92" t="s">
        <v>83</v>
      </c>
      <c r="C19" s="92" t="s">
        <v>54</v>
      </c>
      <c r="D19" s="114">
        <v>16600</v>
      </c>
      <c r="E19" s="70">
        <v>67.5</v>
      </c>
      <c r="F19" s="71">
        <v>2.1</v>
      </c>
      <c r="G19" s="72" t="s">
        <v>102</v>
      </c>
    </row>
    <row r="20" spans="2:7" ht="15">
      <c r="B20" s="92" t="s">
        <v>85</v>
      </c>
      <c r="C20" s="92" t="s">
        <v>62</v>
      </c>
      <c r="D20" s="114">
        <v>977</v>
      </c>
      <c r="E20" s="70">
        <v>57.04</v>
      </c>
      <c r="F20" s="71">
        <v>1.77</v>
      </c>
      <c r="G20" s="72" t="s">
        <v>31</v>
      </c>
    </row>
    <row r="21" spans="2:7" ht="15">
      <c r="B21" s="92" t="s">
        <v>142</v>
      </c>
      <c r="C21" s="92" t="s">
        <v>55</v>
      </c>
      <c r="D21" s="114">
        <v>3315</v>
      </c>
      <c r="E21" s="70">
        <v>55.94</v>
      </c>
      <c r="F21" s="71">
        <v>1.74</v>
      </c>
      <c r="G21" s="72" t="s">
        <v>143</v>
      </c>
    </row>
    <row r="22" spans="2:7" ht="15">
      <c r="B22" s="92" t="s">
        <v>99</v>
      </c>
      <c r="C22" s="92" t="s">
        <v>59</v>
      </c>
      <c r="D22" s="114">
        <v>1946</v>
      </c>
      <c r="E22" s="70">
        <v>55.09</v>
      </c>
      <c r="F22" s="71">
        <v>1.71</v>
      </c>
      <c r="G22" s="72" t="s">
        <v>223</v>
      </c>
    </row>
    <row r="23" spans="2:7" ht="15">
      <c r="B23" s="92" t="s">
        <v>18</v>
      </c>
      <c r="C23" s="92" t="s">
        <v>54</v>
      </c>
      <c r="D23" s="114">
        <v>28218</v>
      </c>
      <c r="E23" s="70">
        <v>50.36</v>
      </c>
      <c r="F23" s="71">
        <v>1.57</v>
      </c>
      <c r="G23" s="72" t="s">
        <v>146</v>
      </c>
    </row>
    <row r="24" spans="2:7" ht="15">
      <c r="B24" s="92" t="s">
        <v>403</v>
      </c>
      <c r="C24" s="27" t="s">
        <v>55</v>
      </c>
      <c r="D24" s="114">
        <v>262</v>
      </c>
      <c r="E24" s="70">
        <v>45</v>
      </c>
      <c r="F24" s="71">
        <v>1.4</v>
      </c>
      <c r="G24" s="72" t="s">
        <v>404</v>
      </c>
    </row>
    <row r="25" spans="2:7" ht="15">
      <c r="B25" s="92" t="s">
        <v>113</v>
      </c>
      <c r="C25" s="92" t="s">
        <v>57</v>
      </c>
      <c r="D25" s="114">
        <v>7981</v>
      </c>
      <c r="E25" s="70">
        <v>44.44</v>
      </c>
      <c r="F25" s="71">
        <v>1.38</v>
      </c>
      <c r="G25" s="72" t="s">
        <v>38</v>
      </c>
    </row>
    <row r="26" spans="2:7" ht="15">
      <c r="B26" s="92" t="s">
        <v>254</v>
      </c>
      <c r="C26" s="92" t="s">
        <v>63</v>
      </c>
      <c r="D26" s="114">
        <v>7939</v>
      </c>
      <c r="E26" s="70">
        <v>37.55</v>
      </c>
      <c r="F26" s="71">
        <v>1.17</v>
      </c>
      <c r="G26" s="72" t="s">
        <v>150</v>
      </c>
    </row>
    <row r="27" spans="2:7" ht="15">
      <c r="B27" s="92" t="s">
        <v>189</v>
      </c>
      <c r="C27" s="92" t="s">
        <v>62</v>
      </c>
      <c r="D27" s="114">
        <v>7039</v>
      </c>
      <c r="E27" s="70">
        <v>35.95</v>
      </c>
      <c r="F27" s="71">
        <v>1.12</v>
      </c>
      <c r="G27" s="72" t="s">
        <v>190</v>
      </c>
    </row>
    <row r="28" spans="2:7" ht="15">
      <c r="B28" s="92" t="s">
        <v>417</v>
      </c>
      <c r="C28" s="92" t="s">
        <v>63</v>
      </c>
      <c r="D28" s="114">
        <v>891</v>
      </c>
      <c r="E28" s="70">
        <v>35.15</v>
      </c>
      <c r="F28" s="71">
        <v>1.09</v>
      </c>
      <c r="G28" s="72" t="s">
        <v>418</v>
      </c>
    </row>
    <row r="29" spans="2:7" ht="15">
      <c r="B29" s="92" t="s">
        <v>477</v>
      </c>
      <c r="C29" s="92" t="s">
        <v>474</v>
      </c>
      <c r="D29" s="114">
        <v>35651</v>
      </c>
      <c r="E29" s="70">
        <v>34.15</v>
      </c>
      <c r="F29" s="71">
        <v>1.06</v>
      </c>
      <c r="G29" s="72" t="s">
        <v>478</v>
      </c>
    </row>
    <row r="30" spans="2:7" ht="15">
      <c r="B30" s="92" t="s">
        <v>94</v>
      </c>
      <c r="C30" s="92" t="s">
        <v>60</v>
      </c>
      <c r="D30" s="114">
        <v>848</v>
      </c>
      <c r="E30" s="70">
        <v>33.02</v>
      </c>
      <c r="F30" s="71">
        <v>1.03</v>
      </c>
      <c r="G30" s="72" t="s">
        <v>30</v>
      </c>
    </row>
    <row r="31" spans="2:7" ht="15">
      <c r="B31" s="92" t="s">
        <v>560</v>
      </c>
      <c r="C31" s="92" t="s">
        <v>474</v>
      </c>
      <c r="D31" s="114">
        <v>18850</v>
      </c>
      <c r="E31" s="70">
        <v>32.96</v>
      </c>
      <c r="F31" s="71">
        <v>1.02</v>
      </c>
      <c r="G31" s="72" t="s">
        <v>561</v>
      </c>
    </row>
    <row r="32" spans="2:7" ht="15">
      <c r="B32" s="92" t="s">
        <v>562</v>
      </c>
      <c r="C32" s="92" t="s">
        <v>55</v>
      </c>
      <c r="D32" s="114">
        <v>866</v>
      </c>
      <c r="E32" s="70">
        <v>31.21</v>
      </c>
      <c r="F32" s="71">
        <v>0.97</v>
      </c>
      <c r="G32" s="72" t="s">
        <v>563</v>
      </c>
    </row>
    <row r="33" spans="2:7" ht="15">
      <c r="B33" s="92" t="s">
        <v>232</v>
      </c>
      <c r="C33" s="92" t="s">
        <v>69</v>
      </c>
      <c r="D33" s="114">
        <v>3068</v>
      </c>
      <c r="E33" s="70">
        <v>29.14</v>
      </c>
      <c r="F33" s="71">
        <v>0.91</v>
      </c>
      <c r="G33" s="72" t="s">
        <v>233</v>
      </c>
    </row>
    <row r="34" spans="2:7" ht="15">
      <c r="B34" s="92" t="s">
        <v>505</v>
      </c>
      <c r="C34" s="92" t="s">
        <v>62</v>
      </c>
      <c r="D34" s="114">
        <v>957</v>
      </c>
      <c r="E34" s="70">
        <v>27.05</v>
      </c>
      <c r="F34" s="71">
        <v>0.84</v>
      </c>
      <c r="G34" s="72" t="s">
        <v>506</v>
      </c>
    </row>
    <row r="35" spans="2:7" ht="15">
      <c r="B35" s="92" t="s">
        <v>207</v>
      </c>
      <c r="C35" s="92" t="s">
        <v>59</v>
      </c>
      <c r="D35" s="114">
        <v>444</v>
      </c>
      <c r="E35" s="70">
        <v>25.95</v>
      </c>
      <c r="F35" s="71">
        <v>0.81</v>
      </c>
      <c r="G35" s="72" t="s">
        <v>208</v>
      </c>
    </row>
    <row r="36" spans="2:7" ht="15">
      <c r="B36" s="92" t="s">
        <v>564</v>
      </c>
      <c r="C36" s="92" t="s">
        <v>57</v>
      </c>
      <c r="D36" s="114">
        <v>4546</v>
      </c>
      <c r="E36" s="70">
        <v>24.7</v>
      </c>
      <c r="F36" s="71">
        <v>0.77</v>
      </c>
      <c r="G36" s="72" t="s">
        <v>565</v>
      </c>
    </row>
    <row r="37" spans="2:7" ht="15">
      <c r="B37" s="92" t="s">
        <v>286</v>
      </c>
      <c r="C37" s="92" t="s">
        <v>62</v>
      </c>
      <c r="D37" s="114">
        <v>954</v>
      </c>
      <c r="E37" s="70">
        <v>24.3</v>
      </c>
      <c r="F37" s="71">
        <v>0.76</v>
      </c>
      <c r="G37" s="72" t="s">
        <v>288</v>
      </c>
    </row>
    <row r="38" spans="2:7" ht="15">
      <c r="B38" s="92" t="s">
        <v>574</v>
      </c>
      <c r="C38" s="92" t="s">
        <v>57</v>
      </c>
      <c r="D38" s="114">
        <v>10925</v>
      </c>
      <c r="E38" s="70">
        <v>24</v>
      </c>
      <c r="F38" s="71">
        <v>0.75</v>
      </c>
      <c r="G38" s="72" t="s">
        <v>575</v>
      </c>
    </row>
    <row r="39" spans="2:7" ht="15">
      <c r="B39" s="92" t="s">
        <v>569</v>
      </c>
      <c r="C39" s="92" t="s">
        <v>63</v>
      </c>
      <c r="D39" s="114">
        <v>3735</v>
      </c>
      <c r="E39" s="70">
        <v>23.91</v>
      </c>
      <c r="F39" s="71">
        <v>0.74</v>
      </c>
      <c r="G39" s="72" t="s">
        <v>570</v>
      </c>
    </row>
    <row r="40" spans="2:7" ht="15">
      <c r="B40" s="92" t="s">
        <v>80</v>
      </c>
      <c r="C40" s="92" t="s">
        <v>60</v>
      </c>
      <c r="D40" s="114">
        <v>98</v>
      </c>
      <c r="E40" s="70">
        <v>22.59</v>
      </c>
      <c r="F40" s="71">
        <v>0.7</v>
      </c>
      <c r="G40" s="72" t="s">
        <v>19</v>
      </c>
    </row>
    <row r="41" spans="2:7" ht="15">
      <c r="B41" s="92" t="s">
        <v>498</v>
      </c>
      <c r="C41" s="92" t="s">
        <v>56</v>
      </c>
      <c r="D41" s="114">
        <v>5901</v>
      </c>
      <c r="E41" s="70">
        <v>22.07</v>
      </c>
      <c r="F41" s="71">
        <v>0.69</v>
      </c>
      <c r="G41" s="72" t="s">
        <v>499</v>
      </c>
    </row>
    <row r="42" spans="2:7" ht="15">
      <c r="B42" s="92" t="s">
        <v>571</v>
      </c>
      <c r="C42" s="92" t="s">
        <v>572</v>
      </c>
      <c r="D42" s="114">
        <v>26826</v>
      </c>
      <c r="E42" s="70">
        <v>21.82</v>
      </c>
      <c r="F42" s="71">
        <v>0.68</v>
      </c>
      <c r="G42" s="72" t="s">
        <v>573</v>
      </c>
    </row>
    <row r="43" spans="2:7" ht="15">
      <c r="B43" s="92" t="s">
        <v>116</v>
      </c>
      <c r="C43" s="92" t="s">
        <v>54</v>
      </c>
      <c r="D43" s="114">
        <v>4436</v>
      </c>
      <c r="E43" s="70">
        <v>21.06</v>
      </c>
      <c r="F43" s="71">
        <v>0.65</v>
      </c>
      <c r="G43" s="72" t="s">
        <v>36</v>
      </c>
    </row>
    <row r="44" spans="2:7" ht="15">
      <c r="B44" s="92" t="s">
        <v>566</v>
      </c>
      <c r="C44" s="92" t="s">
        <v>567</v>
      </c>
      <c r="D44" s="114">
        <v>15407</v>
      </c>
      <c r="E44" s="70">
        <v>20.47</v>
      </c>
      <c r="F44" s="71">
        <v>0.64</v>
      </c>
      <c r="G44" s="72" t="s">
        <v>568</v>
      </c>
    </row>
    <row r="45" spans="2:7" ht="15">
      <c r="B45" s="92" t="s">
        <v>114</v>
      </c>
      <c r="C45" s="92" t="s">
        <v>68</v>
      </c>
      <c r="D45" s="114">
        <v>5527</v>
      </c>
      <c r="E45" s="70">
        <v>19.01</v>
      </c>
      <c r="F45" s="71">
        <v>0.59</v>
      </c>
      <c r="G45" s="72" t="s">
        <v>37</v>
      </c>
    </row>
    <row r="46" spans="2:7" ht="15">
      <c r="B46" s="92" t="s">
        <v>578</v>
      </c>
      <c r="C46" s="92" t="s">
        <v>62</v>
      </c>
      <c r="D46" s="114">
        <v>102</v>
      </c>
      <c r="E46" s="70">
        <v>18.7</v>
      </c>
      <c r="F46" s="71">
        <v>0.58</v>
      </c>
      <c r="G46" s="72" t="s">
        <v>579</v>
      </c>
    </row>
    <row r="47" spans="2:7" ht="15">
      <c r="B47" s="92" t="s">
        <v>121</v>
      </c>
      <c r="C47" s="92" t="s">
        <v>60</v>
      </c>
      <c r="D47" s="114">
        <v>2902</v>
      </c>
      <c r="E47" s="70">
        <v>17.98</v>
      </c>
      <c r="F47" s="71">
        <v>0.56</v>
      </c>
      <c r="G47" s="72" t="s">
        <v>226</v>
      </c>
    </row>
    <row r="48" spans="2:7" ht="15">
      <c r="B48" s="92" t="s">
        <v>182</v>
      </c>
      <c r="C48" s="92" t="s">
        <v>130</v>
      </c>
      <c r="D48" s="114">
        <v>5467</v>
      </c>
      <c r="E48" s="70">
        <v>17.86</v>
      </c>
      <c r="F48" s="71">
        <v>0.56</v>
      </c>
      <c r="G48" s="72" t="s">
        <v>184</v>
      </c>
    </row>
    <row r="49" spans="2:7" ht="15">
      <c r="B49" s="92" t="s">
        <v>92</v>
      </c>
      <c r="C49" s="92" t="s">
        <v>65</v>
      </c>
      <c r="D49" s="114">
        <v>4045</v>
      </c>
      <c r="E49" s="70">
        <v>17.2</v>
      </c>
      <c r="F49" s="71">
        <v>0.53</v>
      </c>
      <c r="G49" s="72" t="s">
        <v>103</v>
      </c>
    </row>
    <row r="50" spans="2:7" ht="15">
      <c r="B50" s="92" t="s">
        <v>576</v>
      </c>
      <c r="C50" s="92" t="s">
        <v>56</v>
      </c>
      <c r="D50" s="114">
        <v>18690</v>
      </c>
      <c r="E50" s="70">
        <v>15.95</v>
      </c>
      <c r="F50" s="71">
        <v>0.5</v>
      </c>
      <c r="G50" s="72" t="s">
        <v>577</v>
      </c>
    </row>
    <row r="51" spans="2:7" ht="15">
      <c r="B51" s="92" t="s">
        <v>525</v>
      </c>
      <c r="C51" s="92" t="s">
        <v>75</v>
      </c>
      <c r="D51" s="114">
        <v>10736</v>
      </c>
      <c r="E51" s="70">
        <v>15.7</v>
      </c>
      <c r="F51" s="71">
        <v>0.49</v>
      </c>
      <c r="G51" s="72" t="s">
        <v>526</v>
      </c>
    </row>
    <row r="52" spans="2:7" ht="15">
      <c r="B52" s="92" t="s">
        <v>580</v>
      </c>
      <c r="C52" s="92" t="s">
        <v>75</v>
      </c>
      <c r="D52" s="114">
        <v>13393</v>
      </c>
      <c r="E52" s="70">
        <v>14.25</v>
      </c>
      <c r="F52" s="71">
        <v>0.44</v>
      </c>
      <c r="G52" s="72" t="s">
        <v>581</v>
      </c>
    </row>
    <row r="53" spans="2:7" ht="15">
      <c r="B53" s="92" t="s">
        <v>523</v>
      </c>
      <c r="C53" s="92" t="s">
        <v>130</v>
      </c>
      <c r="D53" s="114">
        <v>7465</v>
      </c>
      <c r="E53" s="70">
        <v>14.13</v>
      </c>
      <c r="F53" s="71">
        <v>0.44</v>
      </c>
      <c r="G53" s="72" t="s">
        <v>524</v>
      </c>
    </row>
    <row r="54" spans="2:7" ht="15">
      <c r="B54" s="92" t="s">
        <v>221</v>
      </c>
      <c r="C54" s="92" t="s">
        <v>173</v>
      </c>
      <c r="D54" s="114">
        <v>13597</v>
      </c>
      <c r="E54" s="70">
        <v>13.89</v>
      </c>
      <c r="F54" s="71">
        <v>0.43</v>
      </c>
      <c r="G54" s="72" t="s">
        <v>222</v>
      </c>
    </row>
    <row r="55" spans="2:7" ht="15">
      <c r="B55" s="92" t="s">
        <v>582</v>
      </c>
      <c r="C55" s="92" t="s">
        <v>253</v>
      </c>
      <c r="D55" s="114">
        <v>6256</v>
      </c>
      <c r="E55" s="70">
        <v>13.86</v>
      </c>
      <c r="F55" s="71">
        <v>0.43</v>
      </c>
      <c r="G55" s="72" t="s">
        <v>583</v>
      </c>
    </row>
    <row r="56" spans="2:7" ht="15">
      <c r="B56" s="92" t="s">
        <v>521</v>
      </c>
      <c r="C56" s="92" t="s">
        <v>62</v>
      </c>
      <c r="D56" s="114">
        <v>13174</v>
      </c>
      <c r="E56" s="70">
        <v>12.94</v>
      </c>
      <c r="F56" s="71">
        <v>0.4</v>
      </c>
      <c r="G56" s="72" t="s">
        <v>522</v>
      </c>
    </row>
    <row r="57" spans="2:7" ht="15">
      <c r="B57" s="92" t="s">
        <v>115</v>
      </c>
      <c r="C57" s="92" t="s">
        <v>53</v>
      </c>
      <c r="D57" s="114">
        <v>6709</v>
      </c>
      <c r="E57" s="70">
        <v>11.48</v>
      </c>
      <c r="F57" s="71">
        <v>0.36</v>
      </c>
      <c r="G57" s="72" t="s">
        <v>584</v>
      </c>
    </row>
    <row r="58" spans="2:7" ht="15">
      <c r="B58" s="22" t="s">
        <v>8</v>
      </c>
      <c r="C58" s="18"/>
      <c r="D58" s="19"/>
      <c r="E58" s="32">
        <f>+SUM(E8:E57)</f>
        <v>3189.89</v>
      </c>
      <c r="F58" s="32">
        <f>+SUM(F8:F57)</f>
        <v>99.18000000000002</v>
      </c>
      <c r="G58" s="24"/>
    </row>
    <row r="59" spans="2:10" s="65" customFormat="1" ht="15">
      <c r="B59" s="22" t="s">
        <v>9</v>
      </c>
      <c r="C59" s="27"/>
      <c r="D59" s="84"/>
      <c r="E59" s="29"/>
      <c r="F59" s="62"/>
      <c r="G59" s="40"/>
      <c r="I59" s="66"/>
      <c r="J59" s="66"/>
    </row>
    <row r="60" spans="2:10" s="65" customFormat="1" ht="15">
      <c r="B60" s="31" t="s">
        <v>438</v>
      </c>
      <c r="C60" s="27"/>
      <c r="D60" s="28"/>
      <c r="E60" s="29">
        <v>58.43</v>
      </c>
      <c r="F60" s="71">
        <v>1.82</v>
      </c>
      <c r="G60" s="40"/>
      <c r="H60" s="67"/>
      <c r="I60" s="66"/>
      <c r="J60" s="66"/>
    </row>
    <row r="61" spans="2:10" s="65" customFormat="1" ht="15">
      <c r="B61" s="22" t="s">
        <v>12</v>
      </c>
      <c r="C61" s="27"/>
      <c r="D61" s="28"/>
      <c r="E61" s="39">
        <v>-32.49</v>
      </c>
      <c r="F61" s="71">
        <v>-1</v>
      </c>
      <c r="G61" s="40"/>
      <c r="H61" s="109"/>
      <c r="I61" s="66"/>
      <c r="J61" s="66"/>
    </row>
    <row r="62" spans="2:10" s="65" customFormat="1" ht="15">
      <c r="B62" s="43" t="s">
        <v>10</v>
      </c>
      <c r="C62" s="43"/>
      <c r="D62" s="44"/>
      <c r="E62" s="45">
        <f>+E60+E61+E58</f>
        <v>3215.83</v>
      </c>
      <c r="F62" s="63">
        <f>+F60+F61+F58</f>
        <v>100.00000000000001</v>
      </c>
      <c r="G62" s="46"/>
      <c r="H62" s="73"/>
      <c r="I62" s="66"/>
      <c r="J62" s="66"/>
    </row>
    <row r="63" spans="2:10" s="65" customFormat="1" ht="21" customHeight="1">
      <c r="B63" s="116"/>
      <c r="C63" s="96"/>
      <c r="D63" s="87"/>
      <c r="E63" s="88"/>
      <c r="F63" s="88"/>
      <c r="G63" s="89"/>
      <c r="H63" s="73"/>
      <c r="I63" s="66"/>
      <c r="J63" s="66"/>
    </row>
  </sheetData>
  <sheetProtection/>
  <printOptions/>
  <pageMargins left="1.15" right="0.7" top="0.55" bottom="0.57" header="0.3" footer="0.3"/>
  <pageSetup fitToHeight="1" fitToWidth="1" horizontalDpi="600" verticalDpi="600" orientation="portrait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66"/>
  <sheetViews>
    <sheetView showGridLines="0" tabSelected="1" view="pageBreakPreview" zoomScale="80" zoomScaleNormal="85" zoomScaleSheetLayoutView="80" zoomScalePageLayoutView="0" workbookViewId="0" topLeftCell="B1">
      <selection activeCell="B4" sqref="B4"/>
    </sheetView>
  </sheetViews>
  <sheetFormatPr defaultColWidth="9.140625" defaultRowHeight="12.75"/>
  <cols>
    <col min="1" max="1" width="0" style="52" hidden="1" customWidth="1"/>
    <col min="2" max="2" width="55.140625" style="1" customWidth="1"/>
    <col min="3" max="3" width="26.140625" style="1" customWidth="1"/>
    <col min="4" max="4" width="12.421875" style="1" customWidth="1"/>
    <col min="5" max="5" width="14.57421875" style="1" customWidth="1"/>
    <col min="6" max="6" width="22.00390625" style="1" customWidth="1"/>
    <col min="7" max="7" width="18.8515625" style="49" customWidth="1"/>
    <col min="8" max="8" width="10.28125" style="52" bestFit="1" customWidth="1"/>
    <col min="9" max="16384" width="9.140625" style="52" customWidth="1"/>
  </cols>
  <sheetData>
    <row r="1" spans="2:7" ht="15">
      <c r="B1" s="3" t="s">
        <v>0</v>
      </c>
      <c r="C1" s="4"/>
      <c r="D1" s="5"/>
      <c r="E1" s="6"/>
      <c r="F1" s="6"/>
      <c r="G1" s="59"/>
    </row>
    <row r="2" spans="2:7" ht="15">
      <c r="B2" s="3" t="s">
        <v>634</v>
      </c>
      <c r="C2" s="4"/>
      <c r="D2" s="7"/>
      <c r="E2" s="4"/>
      <c r="F2" s="4"/>
      <c r="G2" s="60"/>
    </row>
    <row r="3" spans="2:7" ht="15">
      <c r="B3" s="3" t="s">
        <v>635</v>
      </c>
      <c r="C3" s="8"/>
      <c r="D3" s="9"/>
      <c r="E3" s="8"/>
      <c r="F3" s="8"/>
      <c r="G3" s="61"/>
    </row>
    <row r="4" spans="2:7" ht="15">
      <c r="B4" s="3"/>
      <c r="C4" s="8"/>
      <c r="D4" s="9"/>
      <c r="E4" s="8"/>
      <c r="F4" s="8"/>
      <c r="G4" s="61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3"/>
      <c r="G6" s="24"/>
    </row>
    <row r="7" spans="2:7" ht="15">
      <c r="B7" s="22" t="s">
        <v>13</v>
      </c>
      <c r="C7" s="18"/>
      <c r="D7" s="19"/>
      <c r="E7" s="20"/>
      <c r="F7" s="23"/>
      <c r="G7" s="24"/>
    </row>
    <row r="8" spans="2:7" ht="15">
      <c r="B8" s="92" t="s">
        <v>486</v>
      </c>
      <c r="C8" s="92" t="s">
        <v>59</v>
      </c>
      <c r="D8" s="114">
        <v>16757</v>
      </c>
      <c r="E8" s="70">
        <v>92</v>
      </c>
      <c r="F8" s="71">
        <v>5.36</v>
      </c>
      <c r="G8" s="72" t="s">
        <v>487</v>
      </c>
    </row>
    <row r="9" spans="2:7" ht="15">
      <c r="B9" s="92" t="s">
        <v>528</v>
      </c>
      <c r="C9" s="27" t="s">
        <v>71</v>
      </c>
      <c r="D9" s="114">
        <v>3434</v>
      </c>
      <c r="E9" s="70">
        <v>79.57</v>
      </c>
      <c r="F9" s="71">
        <v>4.64</v>
      </c>
      <c r="G9" s="72" t="s">
        <v>529</v>
      </c>
    </row>
    <row r="10" spans="2:7" ht="15">
      <c r="B10" s="92" t="s">
        <v>459</v>
      </c>
      <c r="C10" s="92" t="s">
        <v>59</v>
      </c>
      <c r="D10" s="114">
        <v>8990</v>
      </c>
      <c r="E10" s="70">
        <v>72.5</v>
      </c>
      <c r="F10" s="71">
        <v>4.22</v>
      </c>
      <c r="G10" s="72" t="s">
        <v>460</v>
      </c>
    </row>
    <row r="11" spans="2:7" ht="15">
      <c r="B11" s="92" t="s">
        <v>84</v>
      </c>
      <c r="C11" s="92" t="s">
        <v>63</v>
      </c>
      <c r="D11" s="114">
        <v>2937</v>
      </c>
      <c r="E11" s="70">
        <v>66.93</v>
      </c>
      <c r="F11" s="71">
        <v>3.9</v>
      </c>
      <c r="G11" s="72" t="s">
        <v>25</v>
      </c>
    </row>
    <row r="12" spans="2:7" ht="15">
      <c r="B12" s="92" t="s">
        <v>545</v>
      </c>
      <c r="C12" s="92" t="s">
        <v>55</v>
      </c>
      <c r="D12" s="114">
        <v>13035</v>
      </c>
      <c r="E12" s="70">
        <v>60.74</v>
      </c>
      <c r="F12" s="71">
        <v>3.54</v>
      </c>
      <c r="G12" s="72" t="s">
        <v>546</v>
      </c>
    </row>
    <row r="13" spans="2:7" ht="15">
      <c r="B13" s="92" t="s">
        <v>587</v>
      </c>
      <c r="C13" s="92" t="s">
        <v>55</v>
      </c>
      <c r="D13" s="114">
        <v>8719</v>
      </c>
      <c r="E13" s="70">
        <v>60.23</v>
      </c>
      <c r="F13" s="71">
        <v>3.51</v>
      </c>
      <c r="G13" s="72" t="s">
        <v>588</v>
      </c>
    </row>
    <row r="14" spans="2:7" ht="15">
      <c r="B14" s="92" t="s">
        <v>447</v>
      </c>
      <c r="C14" s="92" t="s">
        <v>59</v>
      </c>
      <c r="D14" s="114">
        <v>4609</v>
      </c>
      <c r="E14" s="70">
        <v>58.38</v>
      </c>
      <c r="F14" s="71">
        <v>3.4</v>
      </c>
      <c r="G14" s="72" t="s">
        <v>448</v>
      </c>
    </row>
    <row r="15" spans="2:7" ht="15">
      <c r="B15" s="92" t="s">
        <v>87</v>
      </c>
      <c r="C15" s="27" t="s">
        <v>63</v>
      </c>
      <c r="D15" s="114">
        <v>5535</v>
      </c>
      <c r="E15" s="70">
        <v>50.47</v>
      </c>
      <c r="F15" s="71">
        <v>2.94</v>
      </c>
      <c r="G15" s="72" t="s">
        <v>23</v>
      </c>
    </row>
    <row r="16" spans="2:7" ht="15">
      <c r="B16" s="92" t="s">
        <v>589</v>
      </c>
      <c r="C16" s="27" t="s">
        <v>63</v>
      </c>
      <c r="D16" s="114">
        <v>6483</v>
      </c>
      <c r="E16" s="70">
        <v>50.03</v>
      </c>
      <c r="F16" s="71">
        <v>2.91</v>
      </c>
      <c r="G16" s="72" t="s">
        <v>590</v>
      </c>
    </row>
    <row r="17" spans="2:7" ht="15">
      <c r="B17" s="92" t="s">
        <v>585</v>
      </c>
      <c r="C17" s="92" t="s">
        <v>74</v>
      </c>
      <c r="D17" s="114">
        <v>3514</v>
      </c>
      <c r="E17" s="70">
        <v>48.22</v>
      </c>
      <c r="F17" s="71">
        <v>2.81</v>
      </c>
      <c r="G17" s="72" t="s">
        <v>586</v>
      </c>
    </row>
    <row r="18" spans="2:7" ht="15">
      <c r="B18" s="92" t="s">
        <v>247</v>
      </c>
      <c r="C18" s="92" t="s">
        <v>173</v>
      </c>
      <c r="D18" s="114">
        <v>17289</v>
      </c>
      <c r="E18" s="70">
        <v>44.61</v>
      </c>
      <c r="F18" s="71">
        <v>2.6</v>
      </c>
      <c r="G18" s="72" t="s">
        <v>248</v>
      </c>
    </row>
    <row r="19" spans="2:7" ht="15">
      <c r="B19" s="92" t="s">
        <v>552</v>
      </c>
      <c r="C19" s="92" t="s">
        <v>57</v>
      </c>
      <c r="D19" s="114">
        <v>1609</v>
      </c>
      <c r="E19" s="70">
        <v>44.44</v>
      </c>
      <c r="F19" s="71">
        <v>2.59</v>
      </c>
      <c r="G19" s="72" t="s">
        <v>553</v>
      </c>
    </row>
    <row r="20" spans="2:7" ht="15">
      <c r="B20" s="92" t="s">
        <v>386</v>
      </c>
      <c r="C20" s="92" t="s">
        <v>55</v>
      </c>
      <c r="D20" s="114">
        <v>3072</v>
      </c>
      <c r="E20" s="70">
        <v>43.21</v>
      </c>
      <c r="F20" s="71">
        <v>2.52</v>
      </c>
      <c r="G20" s="72" t="s">
        <v>387</v>
      </c>
    </row>
    <row r="21" spans="2:7" ht="15">
      <c r="B21" s="92" t="s">
        <v>493</v>
      </c>
      <c r="C21" s="92" t="s">
        <v>55</v>
      </c>
      <c r="D21" s="114">
        <v>11905</v>
      </c>
      <c r="E21" s="70">
        <v>41.89</v>
      </c>
      <c r="F21" s="71">
        <v>2.44</v>
      </c>
      <c r="G21" s="72" t="s">
        <v>494</v>
      </c>
    </row>
    <row r="22" spans="2:7" ht="15">
      <c r="B22" s="92" t="s">
        <v>591</v>
      </c>
      <c r="C22" s="92" t="s">
        <v>55</v>
      </c>
      <c r="D22" s="114">
        <v>6868</v>
      </c>
      <c r="E22" s="70">
        <v>40.68</v>
      </c>
      <c r="F22" s="71">
        <v>2.37</v>
      </c>
      <c r="G22" s="72" t="s">
        <v>592</v>
      </c>
    </row>
    <row r="23" spans="2:7" ht="15">
      <c r="B23" s="92" t="s">
        <v>593</v>
      </c>
      <c r="C23" s="92" t="s">
        <v>63</v>
      </c>
      <c r="D23" s="114">
        <v>10235</v>
      </c>
      <c r="E23" s="70">
        <v>39.93</v>
      </c>
      <c r="F23" s="71">
        <v>2.33</v>
      </c>
      <c r="G23" s="72" t="s">
        <v>594</v>
      </c>
    </row>
    <row r="24" spans="2:7" ht="15">
      <c r="B24" s="92" t="s">
        <v>91</v>
      </c>
      <c r="C24" s="27" t="s">
        <v>56</v>
      </c>
      <c r="D24" s="114">
        <v>17213</v>
      </c>
      <c r="E24" s="70">
        <v>37.31</v>
      </c>
      <c r="F24" s="71">
        <v>2.17</v>
      </c>
      <c r="G24" s="72" t="s">
        <v>20</v>
      </c>
    </row>
    <row r="25" spans="2:7" ht="15">
      <c r="B25" s="92" t="s">
        <v>530</v>
      </c>
      <c r="C25" s="92" t="s">
        <v>173</v>
      </c>
      <c r="D25" s="114">
        <v>8068</v>
      </c>
      <c r="E25" s="70">
        <v>35.68</v>
      </c>
      <c r="F25" s="71">
        <v>2.08</v>
      </c>
      <c r="G25" s="72" t="s">
        <v>531</v>
      </c>
    </row>
    <row r="26" spans="2:7" ht="15">
      <c r="B26" s="92" t="s">
        <v>599</v>
      </c>
      <c r="C26" s="92" t="s">
        <v>59</v>
      </c>
      <c r="D26" s="114">
        <v>2599</v>
      </c>
      <c r="E26" s="70">
        <v>35.45</v>
      </c>
      <c r="F26" s="71">
        <v>2.06</v>
      </c>
      <c r="G26" s="72" t="s">
        <v>600</v>
      </c>
    </row>
    <row r="27" spans="2:7" ht="15">
      <c r="B27" s="92" t="s">
        <v>217</v>
      </c>
      <c r="C27" s="92" t="s">
        <v>59</v>
      </c>
      <c r="D27" s="114">
        <v>8275</v>
      </c>
      <c r="E27" s="70">
        <v>35.23</v>
      </c>
      <c r="F27" s="71">
        <v>2.05</v>
      </c>
      <c r="G27" s="72" t="s">
        <v>218</v>
      </c>
    </row>
    <row r="28" spans="2:7" ht="15">
      <c r="B28" s="92" t="s">
        <v>595</v>
      </c>
      <c r="C28" s="92" t="s">
        <v>69</v>
      </c>
      <c r="D28" s="114">
        <v>5772</v>
      </c>
      <c r="E28" s="70">
        <v>33.45</v>
      </c>
      <c r="F28" s="71">
        <v>1.95</v>
      </c>
      <c r="G28" s="72" t="s">
        <v>596</v>
      </c>
    </row>
    <row r="29" spans="2:7" ht="15">
      <c r="B29" s="92" t="s">
        <v>95</v>
      </c>
      <c r="C29" s="92" t="s">
        <v>60</v>
      </c>
      <c r="D29" s="114">
        <v>16936</v>
      </c>
      <c r="E29" s="70">
        <v>32.79</v>
      </c>
      <c r="F29" s="71">
        <v>1.91</v>
      </c>
      <c r="G29" s="72" t="s">
        <v>104</v>
      </c>
    </row>
    <row r="30" spans="2:7" ht="15">
      <c r="B30" s="92" t="s">
        <v>603</v>
      </c>
      <c r="C30" s="92" t="s">
        <v>54</v>
      </c>
      <c r="D30" s="114">
        <v>9280</v>
      </c>
      <c r="E30" s="70">
        <v>29.63</v>
      </c>
      <c r="F30" s="71">
        <v>1.73</v>
      </c>
      <c r="G30" s="72" t="s">
        <v>604</v>
      </c>
    </row>
    <row r="31" spans="2:7" ht="15">
      <c r="B31" s="92" t="s">
        <v>609</v>
      </c>
      <c r="C31" s="92" t="s">
        <v>59</v>
      </c>
      <c r="D31" s="114">
        <v>1154</v>
      </c>
      <c r="E31" s="70">
        <v>29.35</v>
      </c>
      <c r="F31" s="71">
        <v>1.71</v>
      </c>
      <c r="G31" s="72" t="s">
        <v>610</v>
      </c>
    </row>
    <row r="32" spans="2:7" ht="15">
      <c r="B32" s="92" t="s">
        <v>132</v>
      </c>
      <c r="C32" s="92" t="s">
        <v>55</v>
      </c>
      <c r="D32" s="114">
        <v>5597</v>
      </c>
      <c r="E32" s="70">
        <v>27.64</v>
      </c>
      <c r="F32" s="71">
        <v>1.61</v>
      </c>
      <c r="G32" s="72" t="s">
        <v>158</v>
      </c>
    </row>
    <row r="33" spans="2:7" ht="15">
      <c r="B33" s="92" t="s">
        <v>209</v>
      </c>
      <c r="C33" s="92" t="s">
        <v>59</v>
      </c>
      <c r="D33" s="114">
        <v>2496</v>
      </c>
      <c r="E33" s="70">
        <v>27.11</v>
      </c>
      <c r="F33" s="71">
        <v>1.58</v>
      </c>
      <c r="G33" s="72" t="s">
        <v>210</v>
      </c>
    </row>
    <row r="34" spans="2:7" ht="15">
      <c r="B34" s="92" t="s">
        <v>365</v>
      </c>
      <c r="C34" s="92" t="s">
        <v>63</v>
      </c>
      <c r="D34" s="114">
        <v>1131</v>
      </c>
      <c r="E34" s="70">
        <v>26.83</v>
      </c>
      <c r="F34" s="71">
        <v>1.56</v>
      </c>
      <c r="G34" s="72" t="s">
        <v>366</v>
      </c>
    </row>
    <row r="35" spans="2:7" ht="15">
      <c r="B35" s="92" t="s">
        <v>597</v>
      </c>
      <c r="C35" s="92" t="s">
        <v>59</v>
      </c>
      <c r="D35" s="114">
        <v>3870</v>
      </c>
      <c r="E35" s="70">
        <v>26.69</v>
      </c>
      <c r="F35" s="71">
        <v>1.55</v>
      </c>
      <c r="G35" s="72" t="s">
        <v>598</v>
      </c>
    </row>
    <row r="36" spans="2:7" ht="15">
      <c r="B36" s="92" t="s">
        <v>611</v>
      </c>
      <c r="C36" s="92" t="s">
        <v>55</v>
      </c>
      <c r="D36" s="114">
        <v>2560</v>
      </c>
      <c r="E36" s="70">
        <v>26.57</v>
      </c>
      <c r="F36" s="71">
        <v>1.55</v>
      </c>
      <c r="G36" s="72" t="s">
        <v>612</v>
      </c>
    </row>
    <row r="37" spans="2:7" ht="15">
      <c r="B37" s="92" t="s">
        <v>475</v>
      </c>
      <c r="C37" s="92" t="s">
        <v>73</v>
      </c>
      <c r="D37" s="114">
        <v>133</v>
      </c>
      <c r="E37" s="70">
        <v>26.49</v>
      </c>
      <c r="F37" s="71">
        <v>1.54</v>
      </c>
      <c r="G37" s="72" t="s">
        <v>476</v>
      </c>
    </row>
    <row r="38" spans="2:7" ht="15">
      <c r="B38" s="92" t="s">
        <v>93</v>
      </c>
      <c r="C38" s="92" t="s">
        <v>68</v>
      </c>
      <c r="D38" s="114">
        <v>6320</v>
      </c>
      <c r="E38" s="70">
        <v>26.41</v>
      </c>
      <c r="F38" s="71">
        <v>1.54</v>
      </c>
      <c r="G38" s="72" t="s">
        <v>398</v>
      </c>
    </row>
    <row r="39" spans="2:7" ht="15">
      <c r="B39" s="92" t="s">
        <v>607</v>
      </c>
      <c r="C39" s="92" t="s">
        <v>64</v>
      </c>
      <c r="D39" s="114">
        <v>27664</v>
      </c>
      <c r="E39" s="70">
        <v>26.18</v>
      </c>
      <c r="F39" s="71">
        <v>1.53</v>
      </c>
      <c r="G39" s="72" t="s">
        <v>608</v>
      </c>
    </row>
    <row r="40" spans="2:7" ht="15">
      <c r="B40" s="92" t="s">
        <v>110</v>
      </c>
      <c r="C40" s="92" t="s">
        <v>60</v>
      </c>
      <c r="D40" s="114">
        <v>1948</v>
      </c>
      <c r="E40" s="70">
        <v>25.95</v>
      </c>
      <c r="F40" s="71">
        <v>1.51</v>
      </c>
      <c r="G40" s="72" t="s">
        <v>43</v>
      </c>
    </row>
    <row r="41" spans="2:7" ht="15">
      <c r="B41" s="92" t="s">
        <v>605</v>
      </c>
      <c r="C41" s="92" t="s">
        <v>59</v>
      </c>
      <c r="D41" s="114">
        <v>981</v>
      </c>
      <c r="E41" s="70">
        <v>24.36</v>
      </c>
      <c r="F41" s="71">
        <v>1.42</v>
      </c>
      <c r="G41" s="72" t="s">
        <v>606</v>
      </c>
    </row>
    <row r="42" spans="2:7" ht="15">
      <c r="B42" s="92" t="s">
        <v>443</v>
      </c>
      <c r="C42" s="92" t="s">
        <v>67</v>
      </c>
      <c r="D42" s="114">
        <v>2052</v>
      </c>
      <c r="E42" s="70">
        <v>22.5</v>
      </c>
      <c r="F42" s="71">
        <v>1.31</v>
      </c>
      <c r="G42" s="72" t="s">
        <v>444</v>
      </c>
    </row>
    <row r="43" spans="2:7" ht="15">
      <c r="B43" s="92" t="s">
        <v>507</v>
      </c>
      <c r="C43" s="92" t="s">
        <v>64</v>
      </c>
      <c r="D43" s="114">
        <v>197</v>
      </c>
      <c r="E43" s="70">
        <v>22.49</v>
      </c>
      <c r="F43" s="71">
        <v>1.31</v>
      </c>
      <c r="G43" s="72" t="s">
        <v>508</v>
      </c>
    </row>
    <row r="44" spans="2:7" ht="15">
      <c r="B44" s="92" t="s">
        <v>601</v>
      </c>
      <c r="C44" s="92" t="s">
        <v>59</v>
      </c>
      <c r="D44" s="114">
        <v>26779</v>
      </c>
      <c r="E44" s="70">
        <v>22.49</v>
      </c>
      <c r="F44" s="71">
        <v>1.31</v>
      </c>
      <c r="G44" s="72" t="s">
        <v>602</v>
      </c>
    </row>
    <row r="45" spans="2:7" ht="15">
      <c r="B45" s="92" t="s">
        <v>613</v>
      </c>
      <c r="C45" s="92" t="s">
        <v>55</v>
      </c>
      <c r="D45" s="114">
        <v>217</v>
      </c>
      <c r="E45" s="70">
        <v>22.03</v>
      </c>
      <c r="F45" s="71">
        <v>1.28</v>
      </c>
      <c r="G45" s="72" t="s">
        <v>614</v>
      </c>
    </row>
    <row r="46" spans="2:7" ht="15">
      <c r="B46" s="92" t="s">
        <v>615</v>
      </c>
      <c r="C46" s="92" t="s">
        <v>68</v>
      </c>
      <c r="D46" s="114">
        <v>2217</v>
      </c>
      <c r="E46" s="70">
        <v>21.92</v>
      </c>
      <c r="F46" s="71">
        <v>1.28</v>
      </c>
      <c r="G46" s="72" t="s">
        <v>616</v>
      </c>
    </row>
    <row r="47" spans="2:7" ht="15">
      <c r="B47" s="92" t="s">
        <v>617</v>
      </c>
      <c r="C47" s="92" t="s">
        <v>70</v>
      </c>
      <c r="D47" s="114">
        <v>14265</v>
      </c>
      <c r="E47" s="70">
        <v>21.12</v>
      </c>
      <c r="F47" s="71">
        <v>1.23</v>
      </c>
      <c r="G47" s="72" t="s">
        <v>618</v>
      </c>
    </row>
    <row r="48" spans="2:7" ht="15">
      <c r="B48" s="92" t="s">
        <v>619</v>
      </c>
      <c r="C48" s="92" t="s">
        <v>63</v>
      </c>
      <c r="D48" s="114">
        <v>5900</v>
      </c>
      <c r="E48" s="70">
        <v>20.83</v>
      </c>
      <c r="F48" s="71">
        <v>1.21</v>
      </c>
      <c r="G48" s="72" t="s">
        <v>620</v>
      </c>
    </row>
    <row r="49" spans="2:7" ht="15">
      <c r="B49" s="92" t="s">
        <v>390</v>
      </c>
      <c r="C49" s="92" t="s">
        <v>63</v>
      </c>
      <c r="D49" s="114">
        <v>122</v>
      </c>
      <c r="E49" s="70">
        <v>19.2</v>
      </c>
      <c r="F49" s="71">
        <v>1.12</v>
      </c>
      <c r="G49" s="72" t="s">
        <v>391</v>
      </c>
    </row>
    <row r="50" spans="2:7" ht="15">
      <c r="B50" s="92" t="s">
        <v>621</v>
      </c>
      <c r="C50" s="92" t="s">
        <v>567</v>
      </c>
      <c r="D50" s="114">
        <v>21175</v>
      </c>
      <c r="E50" s="70">
        <v>17.18</v>
      </c>
      <c r="F50" s="71">
        <v>1</v>
      </c>
      <c r="G50" s="72" t="s">
        <v>622</v>
      </c>
    </row>
    <row r="51" spans="2:7" ht="15">
      <c r="B51" s="92" t="s">
        <v>625</v>
      </c>
      <c r="C51" s="92" t="s">
        <v>474</v>
      </c>
      <c r="D51" s="114">
        <v>6338</v>
      </c>
      <c r="E51" s="70">
        <v>16.49</v>
      </c>
      <c r="F51" s="71">
        <v>0.96</v>
      </c>
      <c r="G51" s="72" t="s">
        <v>626</v>
      </c>
    </row>
    <row r="52" spans="2:7" ht="15">
      <c r="B52" s="92" t="s">
        <v>351</v>
      </c>
      <c r="C52" s="92" t="s">
        <v>57</v>
      </c>
      <c r="D52" s="114">
        <v>535</v>
      </c>
      <c r="E52" s="70">
        <v>15.32</v>
      </c>
      <c r="F52" s="71">
        <v>0.89</v>
      </c>
      <c r="G52" s="72" t="s">
        <v>352</v>
      </c>
    </row>
    <row r="53" spans="2:7" ht="15">
      <c r="B53" s="92" t="s">
        <v>623</v>
      </c>
      <c r="C53" s="92" t="s">
        <v>54</v>
      </c>
      <c r="D53" s="114">
        <v>27694</v>
      </c>
      <c r="E53" s="70">
        <v>13.46</v>
      </c>
      <c r="F53" s="71">
        <v>0.78</v>
      </c>
      <c r="G53" s="72" t="s">
        <v>624</v>
      </c>
    </row>
    <row r="54" spans="2:7" ht="15">
      <c r="B54" s="92" t="s">
        <v>627</v>
      </c>
      <c r="C54" s="92" t="s">
        <v>474</v>
      </c>
      <c r="D54" s="114">
        <v>57892</v>
      </c>
      <c r="E54" s="70">
        <v>11.58</v>
      </c>
      <c r="F54" s="71">
        <v>0.67</v>
      </c>
      <c r="G54" s="72" t="s">
        <v>628</v>
      </c>
    </row>
    <row r="55" spans="2:7" ht="15">
      <c r="B55" s="92" t="s">
        <v>629</v>
      </c>
      <c r="C55" s="92" t="s">
        <v>75</v>
      </c>
      <c r="D55" s="114">
        <v>5844</v>
      </c>
      <c r="E55" s="70">
        <v>11.45</v>
      </c>
      <c r="F55" s="71">
        <v>0.67</v>
      </c>
      <c r="G55" s="72" t="s">
        <v>630</v>
      </c>
    </row>
    <row r="56" spans="2:7" ht="15">
      <c r="B56" s="92" t="s">
        <v>631</v>
      </c>
      <c r="C56" s="92" t="s">
        <v>54</v>
      </c>
      <c r="D56" s="114">
        <v>30372</v>
      </c>
      <c r="E56" s="70">
        <v>10.55</v>
      </c>
      <c r="F56" s="71">
        <v>0.61</v>
      </c>
      <c r="G56" s="72" t="s">
        <v>632</v>
      </c>
    </row>
    <row r="57" spans="2:7" ht="15">
      <c r="B57" s="92" t="s">
        <v>325</v>
      </c>
      <c r="C57" s="92" t="s">
        <v>59</v>
      </c>
      <c r="D57" s="114">
        <v>5662</v>
      </c>
      <c r="E57" s="70">
        <v>8.44</v>
      </c>
      <c r="F57" s="71">
        <v>0.49</v>
      </c>
      <c r="G57" s="72" t="s">
        <v>326</v>
      </c>
    </row>
    <row r="58" spans="2:7" ht="15">
      <c r="B58" s="22" t="s">
        <v>8</v>
      </c>
      <c r="C58" s="18"/>
      <c r="D58" s="19"/>
      <c r="E58" s="32">
        <f>+SUM(E8:E57)</f>
        <v>1704</v>
      </c>
      <c r="F58" s="32">
        <f>+SUM(F8:F57)</f>
        <v>99.25000000000001</v>
      </c>
      <c r="G58" s="24"/>
    </row>
    <row r="59" spans="2:10" s="65" customFormat="1" ht="15">
      <c r="B59" s="22" t="s">
        <v>9</v>
      </c>
      <c r="C59" s="27"/>
      <c r="D59" s="84"/>
      <c r="E59" s="29"/>
      <c r="F59" s="62"/>
      <c r="G59" s="40"/>
      <c r="I59" s="66"/>
      <c r="J59" s="66"/>
    </row>
    <row r="60" spans="2:10" s="65" customFormat="1" ht="15">
      <c r="B60" s="31" t="s">
        <v>438</v>
      </c>
      <c r="C60" s="27"/>
      <c r="D60" s="28"/>
      <c r="E60" s="29">
        <v>61.34</v>
      </c>
      <c r="F60" s="71">
        <v>3.57</v>
      </c>
      <c r="G60" s="40"/>
      <c r="H60" s="67"/>
      <c r="I60" s="66"/>
      <c r="J60" s="66"/>
    </row>
    <row r="61" spans="2:10" s="65" customFormat="1" ht="15">
      <c r="B61" s="22" t="s">
        <v>12</v>
      </c>
      <c r="C61" s="27"/>
      <c r="D61" s="28"/>
      <c r="E61" s="39">
        <v>-48.63</v>
      </c>
      <c r="F61" s="71">
        <v>-2.82</v>
      </c>
      <c r="G61" s="40"/>
      <c r="H61" s="109"/>
      <c r="I61" s="66"/>
      <c r="J61" s="66"/>
    </row>
    <row r="62" spans="2:10" s="65" customFormat="1" ht="15">
      <c r="B62" s="43" t="s">
        <v>10</v>
      </c>
      <c r="C62" s="43"/>
      <c r="D62" s="44"/>
      <c r="E62" s="45">
        <f>+E60+E61+E58</f>
        <v>1716.71</v>
      </c>
      <c r="F62" s="63">
        <f>+F60+F61+F58</f>
        <v>100.00000000000001</v>
      </c>
      <c r="G62" s="46"/>
      <c r="H62" s="73"/>
      <c r="I62" s="66"/>
      <c r="J62" s="66"/>
    </row>
    <row r="63" spans="2:10" s="65" customFormat="1" ht="31.5" customHeight="1">
      <c r="B63" s="116"/>
      <c r="C63" s="96"/>
      <c r="D63" s="87"/>
      <c r="E63" s="88"/>
      <c r="F63" s="88"/>
      <c r="G63" s="89"/>
      <c r="H63" s="73"/>
      <c r="I63" s="66"/>
      <c r="J63" s="66"/>
    </row>
    <row r="64" ht="15">
      <c r="E64" s="41"/>
    </row>
    <row r="65" ht="15">
      <c r="E65" s="41"/>
    </row>
    <row r="66" ht="15">
      <c r="E66" s="41"/>
    </row>
  </sheetData>
  <sheetProtection/>
  <printOptions/>
  <pageMargins left="1.15" right="0.7" top="0.55" bottom="0.57" header="0.3" footer="0.3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79"/>
  <sheetViews>
    <sheetView showGridLines="0" view="pageBreakPreview" zoomScale="85" zoomScaleNormal="85" zoomScaleSheetLayoutView="85" zoomScalePageLayoutView="0" workbookViewId="0" topLeftCell="B1">
      <selection activeCell="B1" sqref="B1"/>
    </sheetView>
  </sheetViews>
  <sheetFormatPr defaultColWidth="9.140625" defaultRowHeight="12.75"/>
  <cols>
    <col min="1" max="1" width="0" style="1" hidden="1" customWidth="1"/>
    <col min="2" max="2" width="65.7109375" style="1" customWidth="1"/>
    <col min="3" max="3" width="25.00390625" style="1" bestFit="1" customWidth="1"/>
    <col min="4" max="4" width="14.7109375" style="1" customWidth="1"/>
    <col min="5" max="5" width="15.421875" style="1" customWidth="1"/>
    <col min="6" max="6" width="13.8515625" style="1" customWidth="1"/>
    <col min="7" max="7" width="19.8515625" style="49" customWidth="1"/>
    <col min="8" max="8" width="9.57421875" style="1" bestFit="1" customWidth="1"/>
    <col min="9" max="16384" width="9.140625" style="1" customWidth="1"/>
  </cols>
  <sheetData>
    <row r="1" spans="2:7" ht="15">
      <c r="B1" s="3" t="s">
        <v>0</v>
      </c>
      <c r="C1" s="4"/>
      <c r="D1" s="5"/>
      <c r="E1" s="6"/>
      <c r="F1" s="6"/>
      <c r="G1" s="2"/>
    </row>
    <row r="2" spans="2:7" ht="15">
      <c r="B2" s="3" t="s">
        <v>426</v>
      </c>
      <c r="C2" s="4"/>
      <c r="D2" s="7"/>
      <c r="E2" s="4"/>
      <c r="F2" s="4"/>
      <c r="G2" s="2"/>
    </row>
    <row r="3" spans="2:7" ht="15">
      <c r="B3" s="3" t="s">
        <v>635</v>
      </c>
      <c r="C3" s="8"/>
      <c r="D3" s="9"/>
      <c r="E3" s="8"/>
      <c r="F3" s="8"/>
      <c r="G3" s="2"/>
    </row>
    <row r="4" spans="2:7" ht="15">
      <c r="B4" s="10"/>
      <c r="C4" s="11"/>
      <c r="D4" s="12"/>
      <c r="E4" s="11"/>
      <c r="F4" s="11"/>
      <c r="G4" s="13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16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0"/>
      <c r="G6" s="30"/>
    </row>
    <row r="7" spans="2:7" s="52" customFormat="1" ht="15">
      <c r="B7" s="22" t="s">
        <v>13</v>
      </c>
      <c r="C7" s="18"/>
      <c r="D7" s="19"/>
      <c r="E7" s="20"/>
      <c r="F7" s="23"/>
      <c r="G7" s="24"/>
    </row>
    <row r="8" spans="2:7" ht="15">
      <c r="B8" s="27" t="s">
        <v>81</v>
      </c>
      <c r="C8" s="27" t="s">
        <v>56</v>
      </c>
      <c r="D8" s="84">
        <v>955600</v>
      </c>
      <c r="E8" s="29">
        <v>16284.38</v>
      </c>
      <c r="F8" s="29">
        <v>5.73</v>
      </c>
      <c r="G8" s="75" t="s">
        <v>15</v>
      </c>
    </row>
    <row r="9" spans="2:7" ht="15">
      <c r="B9" s="27" t="s">
        <v>77</v>
      </c>
      <c r="C9" s="27" t="s">
        <v>54</v>
      </c>
      <c r="D9" s="84">
        <v>1436100</v>
      </c>
      <c r="E9" s="29">
        <v>15306.67</v>
      </c>
      <c r="F9" s="29">
        <v>5.38</v>
      </c>
      <c r="G9" s="75" t="s">
        <v>497</v>
      </c>
    </row>
    <row r="10" spans="2:7" ht="15">
      <c r="B10" s="27" t="s">
        <v>97</v>
      </c>
      <c r="C10" s="27" t="s">
        <v>61</v>
      </c>
      <c r="D10" s="84">
        <v>2142500</v>
      </c>
      <c r="E10" s="29">
        <v>11994.79</v>
      </c>
      <c r="F10" s="29">
        <v>4.22</v>
      </c>
      <c r="G10" s="75" t="s">
        <v>27</v>
      </c>
    </row>
    <row r="11" spans="2:7" ht="15">
      <c r="B11" s="27" t="s">
        <v>86</v>
      </c>
      <c r="C11" s="27" t="s">
        <v>57</v>
      </c>
      <c r="D11" s="84">
        <v>491900</v>
      </c>
      <c r="E11" s="29">
        <v>10242.1</v>
      </c>
      <c r="F11" s="29">
        <v>3.6</v>
      </c>
      <c r="G11" s="75" t="s">
        <v>29</v>
      </c>
    </row>
    <row r="12" spans="2:7" ht="15">
      <c r="B12" s="27" t="s">
        <v>76</v>
      </c>
      <c r="C12" s="27" t="s">
        <v>57</v>
      </c>
      <c r="D12" s="84">
        <v>1370200</v>
      </c>
      <c r="E12" s="29">
        <v>10083.99</v>
      </c>
      <c r="F12" s="29">
        <v>3.55</v>
      </c>
      <c r="G12" s="75" t="s">
        <v>16</v>
      </c>
    </row>
    <row r="13" spans="2:7" ht="15">
      <c r="B13" s="27" t="s">
        <v>113</v>
      </c>
      <c r="C13" s="27" t="s">
        <v>57</v>
      </c>
      <c r="D13" s="84">
        <v>1758400</v>
      </c>
      <c r="E13" s="29">
        <v>9791.65</v>
      </c>
      <c r="F13" s="29">
        <v>3.44</v>
      </c>
      <c r="G13" s="75" t="s">
        <v>38</v>
      </c>
    </row>
    <row r="14" spans="2:7" ht="15">
      <c r="B14" s="27" t="s">
        <v>80</v>
      </c>
      <c r="C14" s="27" t="s">
        <v>60</v>
      </c>
      <c r="D14" s="84">
        <v>40300</v>
      </c>
      <c r="E14" s="29">
        <v>9289.57</v>
      </c>
      <c r="F14" s="29">
        <v>3.27</v>
      </c>
      <c r="G14" s="75" t="s">
        <v>19</v>
      </c>
    </row>
    <row r="15" spans="2:7" ht="15">
      <c r="B15" s="27" t="s">
        <v>90</v>
      </c>
      <c r="C15" s="27" t="s">
        <v>55</v>
      </c>
      <c r="D15" s="84">
        <v>4771387</v>
      </c>
      <c r="E15" s="29">
        <v>9287.5</v>
      </c>
      <c r="F15" s="29">
        <v>3.27</v>
      </c>
      <c r="G15" s="75" t="s">
        <v>21</v>
      </c>
    </row>
    <row r="16" spans="2:7" ht="15">
      <c r="B16" s="27" t="s">
        <v>82</v>
      </c>
      <c r="C16" s="27" t="s">
        <v>54</v>
      </c>
      <c r="D16" s="84">
        <v>675107</v>
      </c>
      <c r="E16" s="29">
        <v>9184.49</v>
      </c>
      <c r="F16" s="29">
        <v>3.23</v>
      </c>
      <c r="G16" s="75" t="s">
        <v>22</v>
      </c>
    </row>
    <row r="17" spans="2:7" ht="15">
      <c r="B17" s="27" t="s">
        <v>254</v>
      </c>
      <c r="C17" s="27" t="s">
        <v>63</v>
      </c>
      <c r="D17" s="84">
        <v>1703600</v>
      </c>
      <c r="E17" s="29">
        <v>8057.18</v>
      </c>
      <c r="F17" s="29">
        <v>2.83</v>
      </c>
      <c r="G17" s="75" t="s">
        <v>150</v>
      </c>
    </row>
    <row r="18" spans="2:7" ht="15">
      <c r="B18" s="27" t="s">
        <v>78</v>
      </c>
      <c r="C18" s="27" t="s">
        <v>54</v>
      </c>
      <c r="D18" s="84">
        <v>2248000</v>
      </c>
      <c r="E18" s="29">
        <v>7900.6</v>
      </c>
      <c r="F18" s="29">
        <v>2.78</v>
      </c>
      <c r="G18" s="75" t="s">
        <v>145</v>
      </c>
    </row>
    <row r="19" spans="2:7" ht="15">
      <c r="B19" s="27" t="s">
        <v>390</v>
      </c>
      <c r="C19" s="27" t="s">
        <v>63</v>
      </c>
      <c r="D19" s="84">
        <v>50000</v>
      </c>
      <c r="E19" s="29">
        <v>7868.25</v>
      </c>
      <c r="F19" s="29">
        <v>2.77</v>
      </c>
      <c r="G19" s="75" t="s">
        <v>391</v>
      </c>
    </row>
    <row r="20" spans="2:7" ht="15">
      <c r="B20" s="27" t="s">
        <v>447</v>
      </c>
      <c r="C20" s="27" t="s">
        <v>59</v>
      </c>
      <c r="D20" s="84">
        <v>609000</v>
      </c>
      <c r="E20" s="29">
        <v>7713.59</v>
      </c>
      <c r="F20" s="29">
        <v>2.71</v>
      </c>
      <c r="G20" s="75" t="s">
        <v>448</v>
      </c>
    </row>
    <row r="21" spans="2:7" ht="15">
      <c r="B21" s="27" t="s">
        <v>79</v>
      </c>
      <c r="C21" s="27" t="s">
        <v>58</v>
      </c>
      <c r="D21" s="84">
        <v>778000</v>
      </c>
      <c r="E21" s="29">
        <v>7341.6</v>
      </c>
      <c r="F21" s="29">
        <v>2.58</v>
      </c>
      <c r="G21" s="75" t="s">
        <v>17</v>
      </c>
    </row>
    <row r="22" spans="2:7" ht="15">
      <c r="B22" s="27" t="s">
        <v>242</v>
      </c>
      <c r="C22" s="27" t="s">
        <v>71</v>
      </c>
      <c r="D22" s="84">
        <v>1107100</v>
      </c>
      <c r="E22" s="29">
        <v>6811.99</v>
      </c>
      <c r="F22" s="29">
        <v>2.4</v>
      </c>
      <c r="G22" s="75" t="s">
        <v>243</v>
      </c>
    </row>
    <row r="23" spans="2:7" ht="15">
      <c r="B23" s="27" t="s">
        <v>88</v>
      </c>
      <c r="C23" s="27" t="s">
        <v>60</v>
      </c>
      <c r="D23" s="84">
        <v>1068449</v>
      </c>
      <c r="E23" s="29">
        <v>6785.72</v>
      </c>
      <c r="F23" s="29">
        <v>2.39</v>
      </c>
      <c r="G23" s="75" t="s">
        <v>24</v>
      </c>
    </row>
    <row r="24" spans="2:7" ht="15">
      <c r="B24" s="27" t="s">
        <v>109</v>
      </c>
      <c r="C24" s="27" t="s">
        <v>63</v>
      </c>
      <c r="D24" s="84">
        <v>76934</v>
      </c>
      <c r="E24" s="29">
        <v>6060.28</v>
      </c>
      <c r="F24" s="29">
        <v>2.13</v>
      </c>
      <c r="G24" s="75" t="s">
        <v>167</v>
      </c>
    </row>
    <row r="25" spans="2:7" ht="15">
      <c r="B25" s="27" t="s">
        <v>132</v>
      </c>
      <c r="C25" s="27" t="s">
        <v>55</v>
      </c>
      <c r="D25" s="84">
        <v>1169800</v>
      </c>
      <c r="E25" s="29">
        <v>5777.64</v>
      </c>
      <c r="F25" s="29">
        <v>2.03</v>
      </c>
      <c r="G25" s="75" t="s">
        <v>158</v>
      </c>
    </row>
    <row r="26" spans="2:7" ht="15">
      <c r="B26" s="27" t="s">
        <v>87</v>
      </c>
      <c r="C26" s="27" t="s">
        <v>63</v>
      </c>
      <c r="D26" s="84">
        <v>629400</v>
      </c>
      <c r="E26" s="29">
        <v>5738.87</v>
      </c>
      <c r="F26" s="29">
        <v>2.02</v>
      </c>
      <c r="G26" s="75" t="s">
        <v>23</v>
      </c>
    </row>
    <row r="27" spans="2:7" ht="15">
      <c r="B27" s="27" t="s">
        <v>85</v>
      </c>
      <c r="C27" s="27" t="s">
        <v>62</v>
      </c>
      <c r="D27" s="84">
        <v>96000</v>
      </c>
      <c r="E27" s="29">
        <v>5604.77</v>
      </c>
      <c r="F27" s="29">
        <v>1.97</v>
      </c>
      <c r="G27" s="75" t="s">
        <v>31</v>
      </c>
    </row>
    <row r="28" spans="2:7" ht="15">
      <c r="B28" s="27" t="s">
        <v>341</v>
      </c>
      <c r="C28" s="27" t="s">
        <v>63</v>
      </c>
      <c r="D28" s="84">
        <v>333500</v>
      </c>
      <c r="E28" s="29">
        <v>5584.12</v>
      </c>
      <c r="F28" s="29">
        <v>1.96</v>
      </c>
      <c r="G28" s="75" t="s">
        <v>342</v>
      </c>
    </row>
    <row r="29" spans="2:7" ht="15">
      <c r="B29" s="27" t="s">
        <v>96</v>
      </c>
      <c r="C29" s="27" t="s">
        <v>59</v>
      </c>
      <c r="D29" s="84">
        <v>317500</v>
      </c>
      <c r="E29" s="29">
        <v>5571.01</v>
      </c>
      <c r="F29" s="29">
        <v>1.96</v>
      </c>
      <c r="G29" s="75" t="s">
        <v>14</v>
      </c>
    </row>
    <row r="30" spans="2:7" ht="15">
      <c r="B30" s="27" t="s">
        <v>417</v>
      </c>
      <c r="C30" s="27" t="s">
        <v>63</v>
      </c>
      <c r="D30" s="84">
        <v>131000</v>
      </c>
      <c r="E30" s="29">
        <v>5167.88</v>
      </c>
      <c r="F30" s="29">
        <v>1.82</v>
      </c>
      <c r="G30" s="75" t="s">
        <v>418</v>
      </c>
    </row>
    <row r="31" spans="2:7" ht="15">
      <c r="B31" s="27" t="s">
        <v>123</v>
      </c>
      <c r="C31" s="27" t="s">
        <v>55</v>
      </c>
      <c r="D31" s="84">
        <v>2333743</v>
      </c>
      <c r="E31" s="29">
        <v>5152.9</v>
      </c>
      <c r="F31" s="29">
        <v>1.81</v>
      </c>
      <c r="G31" s="75" t="s">
        <v>46</v>
      </c>
    </row>
    <row r="32" spans="2:7" ht="15">
      <c r="B32" s="27" t="s">
        <v>453</v>
      </c>
      <c r="C32" s="27" t="s">
        <v>55</v>
      </c>
      <c r="D32" s="84">
        <v>292400</v>
      </c>
      <c r="E32" s="29">
        <v>5050.48</v>
      </c>
      <c r="F32" s="29">
        <v>1.78</v>
      </c>
      <c r="G32" s="75" t="s">
        <v>454</v>
      </c>
    </row>
    <row r="33" spans="2:7" ht="15">
      <c r="B33" s="27" t="s">
        <v>232</v>
      </c>
      <c r="C33" s="27" t="s">
        <v>69</v>
      </c>
      <c r="D33" s="84">
        <v>524000</v>
      </c>
      <c r="E33" s="29">
        <v>4977.21</v>
      </c>
      <c r="F33" s="29">
        <v>1.75</v>
      </c>
      <c r="G33" s="75" t="s">
        <v>233</v>
      </c>
    </row>
    <row r="34" spans="2:7" ht="15">
      <c r="B34" s="27" t="s">
        <v>142</v>
      </c>
      <c r="C34" s="27" t="s">
        <v>55</v>
      </c>
      <c r="D34" s="84">
        <v>269400</v>
      </c>
      <c r="E34" s="29">
        <v>4545.99</v>
      </c>
      <c r="F34" s="29">
        <v>1.6</v>
      </c>
      <c r="G34" s="75" t="s">
        <v>143</v>
      </c>
    </row>
    <row r="35" spans="2:7" ht="15">
      <c r="B35" s="27" t="s">
        <v>486</v>
      </c>
      <c r="C35" s="27" t="s">
        <v>59</v>
      </c>
      <c r="D35" s="84">
        <v>780000</v>
      </c>
      <c r="E35" s="29">
        <v>4282.2</v>
      </c>
      <c r="F35" s="29">
        <v>1.51</v>
      </c>
      <c r="G35" s="75" t="s">
        <v>487</v>
      </c>
    </row>
    <row r="36" spans="2:7" ht="15">
      <c r="B36" s="27" t="s">
        <v>110</v>
      </c>
      <c r="C36" s="27" t="s">
        <v>60</v>
      </c>
      <c r="D36" s="84">
        <v>302700</v>
      </c>
      <c r="E36" s="29">
        <v>4032.72</v>
      </c>
      <c r="F36" s="29">
        <v>1.42</v>
      </c>
      <c r="G36" s="75" t="s">
        <v>43</v>
      </c>
    </row>
    <row r="37" spans="2:7" ht="15">
      <c r="B37" s="27" t="s">
        <v>376</v>
      </c>
      <c r="C37" s="27" t="s">
        <v>63</v>
      </c>
      <c r="D37" s="84">
        <v>164521</v>
      </c>
      <c r="E37" s="29">
        <v>3896.35</v>
      </c>
      <c r="F37" s="29">
        <v>1.37</v>
      </c>
      <c r="G37" s="75" t="s">
        <v>377</v>
      </c>
    </row>
    <row r="38" spans="2:7" ht="15">
      <c r="B38" s="27" t="s">
        <v>327</v>
      </c>
      <c r="C38" s="27" t="s">
        <v>59</v>
      </c>
      <c r="D38" s="84">
        <v>2029500</v>
      </c>
      <c r="E38" s="29">
        <v>3843.87</v>
      </c>
      <c r="F38" s="29">
        <v>1.35</v>
      </c>
      <c r="G38" s="75" t="s">
        <v>471</v>
      </c>
    </row>
    <row r="39" spans="2:7" ht="15">
      <c r="B39" s="27" t="s">
        <v>324</v>
      </c>
      <c r="C39" s="27" t="s">
        <v>64</v>
      </c>
      <c r="D39" s="84">
        <v>836679</v>
      </c>
      <c r="E39" s="29">
        <v>3718.2</v>
      </c>
      <c r="F39" s="29">
        <v>1.31</v>
      </c>
      <c r="G39" s="75" t="s">
        <v>303</v>
      </c>
    </row>
    <row r="40" spans="2:7" ht="15">
      <c r="B40" s="27" t="s">
        <v>18</v>
      </c>
      <c r="C40" s="27" t="s">
        <v>54</v>
      </c>
      <c r="D40" s="84">
        <v>1982000</v>
      </c>
      <c r="E40" s="29">
        <v>3536.88</v>
      </c>
      <c r="F40" s="29">
        <v>1.24</v>
      </c>
      <c r="G40" s="75" t="s">
        <v>146</v>
      </c>
    </row>
    <row r="41" spans="2:7" ht="15">
      <c r="B41" s="27" t="s">
        <v>351</v>
      </c>
      <c r="C41" s="27" t="s">
        <v>57</v>
      </c>
      <c r="D41" s="84">
        <v>120734</v>
      </c>
      <c r="E41" s="29">
        <v>3457.52</v>
      </c>
      <c r="F41" s="29">
        <v>1.22</v>
      </c>
      <c r="G41" s="75" t="s">
        <v>352</v>
      </c>
    </row>
    <row r="42" spans="2:7" ht="15">
      <c r="B42" s="27" t="s">
        <v>234</v>
      </c>
      <c r="C42" s="27" t="s">
        <v>73</v>
      </c>
      <c r="D42" s="84">
        <v>686900</v>
      </c>
      <c r="E42" s="29">
        <v>3324.6</v>
      </c>
      <c r="F42" s="29">
        <v>1.17</v>
      </c>
      <c r="G42" s="75" t="s">
        <v>231</v>
      </c>
    </row>
    <row r="43" spans="2:7" ht="15">
      <c r="B43" s="27" t="s">
        <v>174</v>
      </c>
      <c r="C43" s="27" t="s">
        <v>58</v>
      </c>
      <c r="D43" s="84">
        <v>3927800</v>
      </c>
      <c r="E43" s="29">
        <v>2961.56</v>
      </c>
      <c r="F43" s="29">
        <v>1.04</v>
      </c>
      <c r="G43" s="75" t="s">
        <v>176</v>
      </c>
    </row>
    <row r="44" spans="2:7" ht="15">
      <c r="B44" s="27" t="s">
        <v>335</v>
      </c>
      <c r="C44" s="27" t="s">
        <v>59</v>
      </c>
      <c r="D44" s="84">
        <v>1940000</v>
      </c>
      <c r="E44" s="29">
        <v>2936.19</v>
      </c>
      <c r="F44" s="29">
        <v>1.03</v>
      </c>
      <c r="G44" s="75" t="s">
        <v>338</v>
      </c>
    </row>
    <row r="45" spans="2:7" ht="15">
      <c r="B45" s="27" t="s">
        <v>325</v>
      </c>
      <c r="C45" s="27" t="s">
        <v>59</v>
      </c>
      <c r="D45" s="84">
        <v>1969145</v>
      </c>
      <c r="E45" s="29">
        <v>2936</v>
      </c>
      <c r="F45" s="29">
        <v>1.03</v>
      </c>
      <c r="G45" s="75" t="s">
        <v>326</v>
      </c>
    </row>
    <row r="46" spans="2:7" ht="15">
      <c r="B46" s="27" t="s">
        <v>251</v>
      </c>
      <c r="C46" s="27" t="s">
        <v>54</v>
      </c>
      <c r="D46" s="84">
        <v>2145700</v>
      </c>
      <c r="E46" s="29">
        <v>2602.73</v>
      </c>
      <c r="F46" s="29">
        <v>0.92</v>
      </c>
      <c r="G46" s="75" t="s">
        <v>252</v>
      </c>
    </row>
    <row r="47" spans="2:7" ht="15">
      <c r="B47" s="27" t="s">
        <v>182</v>
      </c>
      <c r="C47" s="27" t="s">
        <v>130</v>
      </c>
      <c r="D47" s="84">
        <v>752000</v>
      </c>
      <c r="E47" s="29">
        <v>2456.78</v>
      </c>
      <c r="F47" s="29">
        <v>0.86</v>
      </c>
      <c r="G47" s="75" t="s">
        <v>184</v>
      </c>
    </row>
    <row r="48" spans="2:7" ht="15">
      <c r="B48" s="27" t="s">
        <v>212</v>
      </c>
      <c r="C48" s="27" t="s">
        <v>71</v>
      </c>
      <c r="D48" s="84">
        <v>1881897</v>
      </c>
      <c r="E48" s="29">
        <v>2424.82</v>
      </c>
      <c r="F48" s="29">
        <v>0.85</v>
      </c>
      <c r="G48" s="75" t="s">
        <v>202</v>
      </c>
    </row>
    <row r="49" spans="2:7" ht="15">
      <c r="B49" s="27" t="s">
        <v>172</v>
      </c>
      <c r="C49" s="27" t="s">
        <v>173</v>
      </c>
      <c r="D49" s="84">
        <v>1215013</v>
      </c>
      <c r="E49" s="29">
        <v>2144.5</v>
      </c>
      <c r="F49" s="29">
        <v>0.75</v>
      </c>
      <c r="G49" s="75" t="s">
        <v>175</v>
      </c>
    </row>
    <row r="50" spans="2:7" ht="15">
      <c r="B50" s="27" t="s">
        <v>179</v>
      </c>
      <c r="C50" s="27" t="s">
        <v>130</v>
      </c>
      <c r="D50" s="84">
        <v>202798</v>
      </c>
      <c r="E50" s="29">
        <v>2117.72</v>
      </c>
      <c r="F50" s="29">
        <v>0.74</v>
      </c>
      <c r="G50" s="75" t="s">
        <v>180</v>
      </c>
    </row>
    <row r="51" spans="2:7" ht="15">
      <c r="B51" s="27" t="s">
        <v>168</v>
      </c>
      <c r="C51" s="27" t="s">
        <v>64</v>
      </c>
      <c r="D51" s="84">
        <v>135034</v>
      </c>
      <c r="E51" s="29">
        <v>1833.69</v>
      </c>
      <c r="F51" s="29">
        <v>0.64</v>
      </c>
      <c r="G51" s="75" t="s">
        <v>170</v>
      </c>
    </row>
    <row r="52" spans="2:7" ht="15">
      <c r="B52" s="27" t="s">
        <v>94</v>
      </c>
      <c r="C52" s="27" t="s">
        <v>60</v>
      </c>
      <c r="D52" s="84">
        <v>46969</v>
      </c>
      <c r="E52" s="29">
        <v>1828.76</v>
      </c>
      <c r="F52" s="29">
        <v>0.64</v>
      </c>
      <c r="G52" s="75" t="s">
        <v>30</v>
      </c>
    </row>
    <row r="53" spans="2:7" ht="15">
      <c r="B53" s="27" t="s">
        <v>152</v>
      </c>
      <c r="C53" s="27" t="s">
        <v>66</v>
      </c>
      <c r="D53" s="84">
        <v>617075</v>
      </c>
      <c r="E53" s="29">
        <v>1761.13</v>
      </c>
      <c r="F53" s="29">
        <v>0.62</v>
      </c>
      <c r="G53" s="75" t="s">
        <v>155</v>
      </c>
    </row>
    <row r="54" spans="2:7" ht="15">
      <c r="B54" s="27" t="s">
        <v>117</v>
      </c>
      <c r="C54" s="27" t="s">
        <v>67</v>
      </c>
      <c r="D54" s="84">
        <v>1761900</v>
      </c>
      <c r="E54" s="29">
        <v>1561.92</v>
      </c>
      <c r="F54" s="29">
        <v>0.55</v>
      </c>
      <c r="G54" s="75" t="s">
        <v>261</v>
      </c>
    </row>
    <row r="55" spans="2:7" ht="15">
      <c r="B55" s="27" t="s">
        <v>100</v>
      </c>
      <c r="C55" s="27" t="s">
        <v>58</v>
      </c>
      <c r="D55" s="84">
        <v>2133608</v>
      </c>
      <c r="E55" s="29">
        <v>1314.3</v>
      </c>
      <c r="F55" s="29">
        <v>0.46</v>
      </c>
      <c r="G55" s="75" t="s">
        <v>28</v>
      </c>
    </row>
    <row r="56" spans="2:7" ht="15">
      <c r="B56" s="27" t="s">
        <v>101</v>
      </c>
      <c r="C56" s="27" t="s">
        <v>65</v>
      </c>
      <c r="D56" s="84">
        <v>498526</v>
      </c>
      <c r="E56" s="29">
        <v>1312.87</v>
      </c>
      <c r="F56" s="29">
        <v>0.46</v>
      </c>
      <c r="G56" s="75" t="s">
        <v>105</v>
      </c>
    </row>
    <row r="57" spans="2:7" ht="15">
      <c r="B57" s="27" t="s">
        <v>442</v>
      </c>
      <c r="C57" s="27" t="s">
        <v>58</v>
      </c>
      <c r="D57" s="84">
        <v>563630</v>
      </c>
      <c r="E57" s="29">
        <v>1075.12</v>
      </c>
      <c r="F57" s="29">
        <v>0.38</v>
      </c>
      <c r="G57" s="75" t="s">
        <v>424</v>
      </c>
    </row>
    <row r="58" spans="2:7" ht="15">
      <c r="B58" s="27" t="s">
        <v>343</v>
      </c>
      <c r="C58" s="27" t="s">
        <v>196</v>
      </c>
      <c r="D58" s="84">
        <v>1344961</v>
      </c>
      <c r="E58" s="29">
        <v>1062.52</v>
      </c>
      <c r="F58" s="29">
        <v>0.37</v>
      </c>
      <c r="G58" s="75" t="s">
        <v>344</v>
      </c>
    </row>
    <row r="59" spans="2:7" ht="15">
      <c r="B59" s="27" t="s">
        <v>466</v>
      </c>
      <c r="C59" s="27" t="s">
        <v>74</v>
      </c>
      <c r="D59" s="84">
        <v>15388</v>
      </c>
      <c r="E59" s="29">
        <v>700.28</v>
      </c>
      <c r="F59" s="29">
        <v>0.25</v>
      </c>
      <c r="G59" s="75" t="s">
        <v>467</v>
      </c>
    </row>
    <row r="60" spans="2:7" ht="15">
      <c r="B60" s="27" t="s">
        <v>164</v>
      </c>
      <c r="C60" s="27" t="s">
        <v>66</v>
      </c>
      <c r="D60" s="84">
        <v>201319</v>
      </c>
      <c r="E60" s="29">
        <v>662.44</v>
      </c>
      <c r="F60" s="29">
        <v>0.23</v>
      </c>
      <c r="G60" s="75" t="s">
        <v>165</v>
      </c>
    </row>
    <row r="61" spans="2:7" ht="15">
      <c r="B61" s="27" t="s">
        <v>106</v>
      </c>
      <c r="C61" s="27" t="s">
        <v>66</v>
      </c>
      <c r="D61" s="84">
        <v>609230</v>
      </c>
      <c r="E61" s="29">
        <v>509.62</v>
      </c>
      <c r="F61" s="29">
        <v>0.18</v>
      </c>
      <c r="G61" s="75" t="s">
        <v>166</v>
      </c>
    </row>
    <row r="62" spans="2:7" ht="15">
      <c r="B62" s="27" t="s">
        <v>636</v>
      </c>
      <c r="C62" s="27" t="s">
        <v>56</v>
      </c>
      <c r="D62" s="84">
        <v>63706</v>
      </c>
      <c r="E62" s="29">
        <v>508.12</v>
      </c>
      <c r="F62" s="29">
        <v>0.18</v>
      </c>
      <c r="G62" s="75" t="s">
        <v>637</v>
      </c>
    </row>
    <row r="63" spans="2:7" ht="15">
      <c r="B63" s="27" t="s">
        <v>245</v>
      </c>
      <c r="C63" s="27" t="s">
        <v>67</v>
      </c>
      <c r="D63" s="84">
        <v>1100885</v>
      </c>
      <c r="E63" s="29">
        <v>426.04</v>
      </c>
      <c r="F63" s="29">
        <v>0.15</v>
      </c>
      <c r="G63" s="75" t="s">
        <v>246</v>
      </c>
    </row>
    <row r="64" spans="2:7" ht="15">
      <c r="B64" s="27" t="s">
        <v>139</v>
      </c>
      <c r="C64" s="27" t="s">
        <v>70</v>
      </c>
      <c r="D64" s="84">
        <v>352244</v>
      </c>
      <c r="E64" s="29">
        <v>416.7</v>
      </c>
      <c r="F64" s="29">
        <v>0.15</v>
      </c>
      <c r="G64" s="75" t="s">
        <v>140</v>
      </c>
    </row>
    <row r="65" spans="2:7" ht="15">
      <c r="B65" s="27" t="s">
        <v>484</v>
      </c>
      <c r="C65" s="27" t="s">
        <v>74</v>
      </c>
      <c r="D65" s="84">
        <v>5267</v>
      </c>
      <c r="E65" s="29">
        <v>25.04</v>
      </c>
      <c r="F65" s="29">
        <v>0.01</v>
      </c>
      <c r="G65" s="75" t="s">
        <v>479</v>
      </c>
    </row>
    <row r="66" spans="2:7" ht="15">
      <c r="B66" s="27" t="s">
        <v>116</v>
      </c>
      <c r="C66" s="27" t="s">
        <v>54</v>
      </c>
      <c r="D66" s="84">
        <v>2000</v>
      </c>
      <c r="E66" s="29">
        <v>9.5</v>
      </c>
      <c r="F66" s="117" t="s">
        <v>191</v>
      </c>
      <c r="G66" s="75" t="s">
        <v>36</v>
      </c>
    </row>
    <row r="67" spans="2:7" ht="15">
      <c r="B67" s="27" t="s">
        <v>419</v>
      </c>
      <c r="C67" s="27" t="s">
        <v>63</v>
      </c>
      <c r="D67" s="84">
        <v>100</v>
      </c>
      <c r="E67" s="29">
        <v>3.96</v>
      </c>
      <c r="F67" s="117" t="s">
        <v>191</v>
      </c>
      <c r="G67" s="75" t="s">
        <v>420</v>
      </c>
    </row>
    <row r="68" spans="2:7" ht="15">
      <c r="B68" s="27" t="s">
        <v>495</v>
      </c>
      <c r="C68" s="27" t="s">
        <v>57</v>
      </c>
      <c r="D68" s="84">
        <v>100</v>
      </c>
      <c r="E68" s="29">
        <v>1.46</v>
      </c>
      <c r="F68" s="117" t="s">
        <v>191</v>
      </c>
      <c r="G68" s="75" t="s">
        <v>496</v>
      </c>
    </row>
    <row r="69" spans="2:8" s="34" customFormat="1" ht="15">
      <c r="B69" s="22" t="s">
        <v>8</v>
      </c>
      <c r="C69" s="22"/>
      <c r="D69" s="85"/>
      <c r="E69" s="32">
        <f>SUM(E8:E68)</f>
        <v>278861.3300000001</v>
      </c>
      <c r="F69" s="32">
        <f>SUM(F8:F68)</f>
        <v>98.06000000000002</v>
      </c>
      <c r="G69" s="76"/>
      <c r="H69" s="1"/>
    </row>
    <row r="70" spans="2:7" ht="15">
      <c r="B70" s="22" t="s">
        <v>33</v>
      </c>
      <c r="C70" s="27"/>
      <c r="D70" s="84"/>
      <c r="E70" s="29"/>
      <c r="F70" s="29"/>
      <c r="G70" s="77"/>
    </row>
    <row r="71" spans="2:7" ht="15">
      <c r="B71" s="22" t="s">
        <v>13</v>
      </c>
      <c r="C71" s="27"/>
      <c r="D71" s="84"/>
      <c r="E71" s="29"/>
      <c r="F71" s="29"/>
      <c r="G71" s="77"/>
    </row>
    <row r="72" spans="2:7" ht="15">
      <c r="B72" s="27" t="s">
        <v>115</v>
      </c>
      <c r="C72" s="27" t="s">
        <v>53</v>
      </c>
      <c r="D72" s="84">
        <v>1319696</v>
      </c>
      <c r="E72" s="29">
        <v>46.19</v>
      </c>
      <c r="F72" s="29">
        <v>0.02</v>
      </c>
      <c r="G72" s="77" t="s">
        <v>192</v>
      </c>
    </row>
    <row r="73" spans="2:8" s="34" customFormat="1" ht="15">
      <c r="B73" s="22" t="s">
        <v>8</v>
      </c>
      <c r="C73" s="22"/>
      <c r="D73" s="85"/>
      <c r="E73" s="32">
        <f>SUM(E72)</f>
        <v>46.19</v>
      </c>
      <c r="F73" s="32">
        <f>SUM(F72)</f>
        <v>0.02</v>
      </c>
      <c r="G73" s="33"/>
      <c r="H73" s="1"/>
    </row>
    <row r="74" spans="2:8" s="34" customFormat="1" ht="15">
      <c r="B74" s="22" t="s">
        <v>9</v>
      </c>
      <c r="C74" s="22"/>
      <c r="D74" s="85"/>
      <c r="E74" s="86"/>
      <c r="F74" s="86"/>
      <c r="G74" s="33"/>
      <c r="H74" s="1"/>
    </row>
    <row r="75" spans="2:8" ht="15">
      <c r="B75" s="31" t="s">
        <v>438</v>
      </c>
      <c r="C75" s="27"/>
      <c r="D75" s="28"/>
      <c r="E75" s="29">
        <v>5859.12</v>
      </c>
      <c r="F75" s="29">
        <v>2.06</v>
      </c>
      <c r="G75" s="30"/>
      <c r="H75" s="41"/>
    </row>
    <row r="76" spans="2:7" ht="15">
      <c r="B76" s="22" t="s">
        <v>12</v>
      </c>
      <c r="C76" s="27"/>
      <c r="D76" s="28"/>
      <c r="E76" s="39">
        <v>-471.73</v>
      </c>
      <c r="F76" s="29">
        <v>-0.14000000000001478</v>
      </c>
      <c r="G76" s="30"/>
    </row>
    <row r="77" spans="2:8" s="34" customFormat="1" ht="15">
      <c r="B77" s="43" t="s">
        <v>10</v>
      </c>
      <c r="C77" s="43"/>
      <c r="D77" s="44"/>
      <c r="E77" s="45">
        <f>E69+E73+E75+E76</f>
        <v>284294.9100000001</v>
      </c>
      <c r="F77" s="32">
        <f>+F69+F73+F75+F76</f>
        <v>100</v>
      </c>
      <c r="G77" s="46"/>
      <c r="H77" s="1"/>
    </row>
    <row r="78" spans="2:8" s="34" customFormat="1" ht="15">
      <c r="B78" s="47" t="s">
        <v>195</v>
      </c>
      <c r="C78" s="96"/>
      <c r="D78" s="87"/>
      <c r="E78" s="88"/>
      <c r="F78" s="103"/>
      <c r="G78" s="89"/>
      <c r="H78" s="1"/>
    </row>
    <row r="79" spans="2:8" s="34" customFormat="1" ht="31.5" customHeight="1">
      <c r="B79" s="116" t="s">
        <v>485</v>
      </c>
      <c r="C79" s="96"/>
      <c r="D79" s="87"/>
      <c r="E79" s="88"/>
      <c r="F79" s="103"/>
      <c r="G79" s="89"/>
      <c r="H79" s="1"/>
    </row>
  </sheetData>
  <sheetProtection/>
  <printOptions/>
  <pageMargins left="0.98" right="0.7" top="0.51" bottom="0.47" header="0.3" footer="0.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72"/>
  <sheetViews>
    <sheetView showGridLines="0" view="pageBreakPreview" zoomScale="85" zoomScaleNormal="85" zoomScaleSheetLayoutView="85" zoomScalePageLayoutView="0" workbookViewId="0" topLeftCell="B1">
      <selection activeCell="I1" sqref="I1:M16384"/>
    </sheetView>
  </sheetViews>
  <sheetFormatPr defaultColWidth="9.140625" defaultRowHeight="12.75"/>
  <cols>
    <col min="1" max="1" width="0" style="1" hidden="1" customWidth="1"/>
    <col min="2" max="2" width="51.8515625" style="1" customWidth="1"/>
    <col min="3" max="3" width="26.28125" style="1" customWidth="1"/>
    <col min="4" max="4" width="15.28125" style="1" bestFit="1" customWidth="1"/>
    <col min="5" max="5" width="15.421875" style="1" customWidth="1"/>
    <col min="6" max="6" width="12.28125" style="1" customWidth="1"/>
    <col min="7" max="7" width="23.140625" style="49" customWidth="1"/>
    <col min="8" max="8" width="11.7109375" style="1" bestFit="1" customWidth="1"/>
    <col min="9" max="16384" width="9.140625" style="1" customWidth="1"/>
  </cols>
  <sheetData>
    <row r="1" spans="2:7" ht="15">
      <c r="B1" s="3" t="s">
        <v>0</v>
      </c>
      <c r="C1" s="4"/>
      <c r="D1" s="5"/>
      <c r="E1" s="6"/>
      <c r="F1" s="6"/>
      <c r="G1" s="2"/>
    </row>
    <row r="2" spans="2:7" ht="15" customHeight="1">
      <c r="B2" s="120" t="s">
        <v>427</v>
      </c>
      <c r="C2" s="121"/>
      <c r="D2" s="121"/>
      <c r="E2" s="121"/>
      <c r="F2" s="121"/>
      <c r="G2" s="122"/>
    </row>
    <row r="3" spans="2:7" ht="15">
      <c r="B3" s="3" t="s">
        <v>635</v>
      </c>
      <c r="C3" s="8"/>
      <c r="D3" s="9"/>
      <c r="E3" s="8"/>
      <c r="F3" s="8"/>
      <c r="G3" s="2"/>
    </row>
    <row r="4" spans="2:7" ht="15">
      <c r="B4" s="10"/>
      <c r="C4" s="11"/>
      <c r="D4" s="12"/>
      <c r="E4" s="11"/>
      <c r="F4" s="11"/>
      <c r="G4" s="13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0"/>
      <c r="G6" s="21"/>
    </row>
    <row r="7" spans="2:7" ht="15">
      <c r="B7" s="22" t="s">
        <v>13</v>
      </c>
      <c r="C7" s="18"/>
      <c r="D7" s="19"/>
      <c r="E7" s="20"/>
      <c r="F7" s="20"/>
      <c r="G7" s="30"/>
    </row>
    <row r="8" spans="2:8" ht="15">
      <c r="B8" s="27" t="s">
        <v>81</v>
      </c>
      <c r="C8" s="27" t="s">
        <v>56</v>
      </c>
      <c r="D8" s="84">
        <v>267100</v>
      </c>
      <c r="E8" s="29">
        <v>4551.65</v>
      </c>
      <c r="F8" s="29">
        <v>8.94</v>
      </c>
      <c r="G8" s="75" t="s">
        <v>15</v>
      </c>
      <c r="H8" s="68"/>
    </row>
    <row r="9" spans="2:8" ht="15">
      <c r="B9" s="27" t="s">
        <v>77</v>
      </c>
      <c r="C9" s="27" t="s">
        <v>54</v>
      </c>
      <c r="D9" s="84">
        <v>416200</v>
      </c>
      <c r="E9" s="29">
        <v>4436.07</v>
      </c>
      <c r="F9" s="29">
        <v>8.72</v>
      </c>
      <c r="G9" s="75" t="s">
        <v>497</v>
      </c>
      <c r="H9" s="68"/>
    </row>
    <row r="10" spans="2:8" ht="15">
      <c r="B10" s="27" t="s">
        <v>97</v>
      </c>
      <c r="C10" s="27" t="s">
        <v>61</v>
      </c>
      <c r="D10" s="84">
        <v>488400</v>
      </c>
      <c r="E10" s="29">
        <v>2734.31</v>
      </c>
      <c r="F10" s="29">
        <v>5.37</v>
      </c>
      <c r="G10" s="75" t="s">
        <v>27</v>
      </c>
      <c r="H10" s="68"/>
    </row>
    <row r="11" spans="2:8" ht="15">
      <c r="B11" s="27" t="s">
        <v>76</v>
      </c>
      <c r="C11" s="27" t="s">
        <v>57</v>
      </c>
      <c r="D11" s="84">
        <v>367100</v>
      </c>
      <c r="E11" s="29">
        <v>2701.67</v>
      </c>
      <c r="F11" s="29">
        <v>5.31</v>
      </c>
      <c r="G11" s="75" t="s">
        <v>16</v>
      </c>
      <c r="H11" s="68"/>
    </row>
    <row r="12" spans="2:8" ht="15">
      <c r="B12" s="27" t="s">
        <v>78</v>
      </c>
      <c r="C12" s="27" t="s">
        <v>54</v>
      </c>
      <c r="D12" s="84">
        <v>752100</v>
      </c>
      <c r="E12" s="29">
        <v>2643.26</v>
      </c>
      <c r="F12" s="29">
        <v>5.19</v>
      </c>
      <c r="G12" s="75" t="s">
        <v>145</v>
      </c>
      <c r="H12" s="68"/>
    </row>
    <row r="13" spans="2:8" ht="15">
      <c r="B13" s="27" t="s">
        <v>82</v>
      </c>
      <c r="C13" s="27" t="s">
        <v>54</v>
      </c>
      <c r="D13" s="84">
        <v>143000</v>
      </c>
      <c r="E13" s="29">
        <v>1945.44</v>
      </c>
      <c r="F13" s="29">
        <v>3.82</v>
      </c>
      <c r="G13" s="75" t="s">
        <v>22</v>
      </c>
      <c r="H13" s="68"/>
    </row>
    <row r="14" spans="2:8" ht="15">
      <c r="B14" s="27" t="s">
        <v>285</v>
      </c>
      <c r="C14" s="27" t="s">
        <v>55</v>
      </c>
      <c r="D14" s="84">
        <v>75000</v>
      </c>
      <c r="E14" s="29">
        <v>1635</v>
      </c>
      <c r="F14" s="29">
        <v>3.21</v>
      </c>
      <c r="G14" s="75" t="s">
        <v>287</v>
      </c>
      <c r="H14" s="68"/>
    </row>
    <row r="15" spans="2:8" ht="15">
      <c r="B15" s="27" t="s">
        <v>86</v>
      </c>
      <c r="C15" s="27" t="s">
        <v>57</v>
      </c>
      <c r="D15" s="84">
        <v>77600</v>
      </c>
      <c r="E15" s="29">
        <v>1615.75</v>
      </c>
      <c r="F15" s="29">
        <v>3.17</v>
      </c>
      <c r="G15" s="75" t="s">
        <v>29</v>
      </c>
      <c r="H15" s="68"/>
    </row>
    <row r="16" spans="2:8" ht="15">
      <c r="B16" s="27" t="s">
        <v>96</v>
      </c>
      <c r="C16" s="27" t="s">
        <v>59</v>
      </c>
      <c r="D16" s="84">
        <v>90300</v>
      </c>
      <c r="E16" s="29">
        <v>1584.45</v>
      </c>
      <c r="F16" s="29">
        <v>3.11</v>
      </c>
      <c r="G16" s="75" t="s">
        <v>14</v>
      </c>
      <c r="H16" s="68"/>
    </row>
    <row r="17" spans="2:8" ht="15">
      <c r="B17" s="27" t="s">
        <v>447</v>
      </c>
      <c r="C17" s="27" t="s">
        <v>59</v>
      </c>
      <c r="D17" s="84">
        <v>118700</v>
      </c>
      <c r="E17" s="29">
        <v>1503.45</v>
      </c>
      <c r="F17" s="29">
        <v>2.95</v>
      </c>
      <c r="G17" s="75" t="s">
        <v>448</v>
      </c>
      <c r="H17" s="68"/>
    </row>
    <row r="18" spans="2:8" ht="15">
      <c r="B18" s="27" t="s">
        <v>417</v>
      </c>
      <c r="C18" s="27" t="s">
        <v>63</v>
      </c>
      <c r="D18" s="84">
        <v>37700</v>
      </c>
      <c r="E18" s="29">
        <v>1487.25</v>
      </c>
      <c r="F18" s="29">
        <v>2.92</v>
      </c>
      <c r="G18" s="75" t="s">
        <v>418</v>
      </c>
      <c r="H18" s="68"/>
    </row>
    <row r="19" spans="2:8" ht="15">
      <c r="B19" s="27" t="s">
        <v>90</v>
      </c>
      <c r="C19" s="27" t="s">
        <v>55</v>
      </c>
      <c r="D19" s="84">
        <v>761800</v>
      </c>
      <c r="E19" s="29">
        <v>1482.84</v>
      </c>
      <c r="F19" s="29">
        <v>2.91</v>
      </c>
      <c r="G19" s="75" t="s">
        <v>21</v>
      </c>
      <c r="H19" s="68"/>
    </row>
    <row r="20" spans="2:8" ht="15">
      <c r="B20" s="27" t="s">
        <v>84</v>
      </c>
      <c r="C20" s="27" t="s">
        <v>63</v>
      </c>
      <c r="D20" s="84">
        <v>62200</v>
      </c>
      <c r="E20" s="29">
        <v>1417.48</v>
      </c>
      <c r="F20" s="29">
        <v>2.78</v>
      </c>
      <c r="G20" s="75" t="s">
        <v>25</v>
      </c>
      <c r="H20" s="68"/>
    </row>
    <row r="21" spans="2:8" ht="15">
      <c r="B21" s="27" t="s">
        <v>80</v>
      </c>
      <c r="C21" s="27" t="s">
        <v>60</v>
      </c>
      <c r="D21" s="84">
        <v>5260</v>
      </c>
      <c r="E21" s="29">
        <v>1212.49</v>
      </c>
      <c r="F21" s="29">
        <v>2.38</v>
      </c>
      <c r="G21" s="75" t="s">
        <v>19</v>
      </c>
      <c r="H21" s="68"/>
    </row>
    <row r="22" spans="2:8" ht="15">
      <c r="B22" s="27" t="s">
        <v>79</v>
      </c>
      <c r="C22" s="27" t="s">
        <v>58</v>
      </c>
      <c r="D22" s="84">
        <v>114800</v>
      </c>
      <c r="E22" s="29">
        <v>1083.31</v>
      </c>
      <c r="F22" s="29">
        <v>2.13</v>
      </c>
      <c r="G22" s="75" t="s">
        <v>17</v>
      </c>
      <c r="H22" s="68"/>
    </row>
    <row r="23" spans="2:8" ht="15">
      <c r="B23" s="27" t="s">
        <v>403</v>
      </c>
      <c r="C23" s="27" t="s">
        <v>55</v>
      </c>
      <c r="D23" s="84">
        <v>6200</v>
      </c>
      <c r="E23" s="29">
        <v>1064.82</v>
      </c>
      <c r="F23" s="29">
        <v>2.09</v>
      </c>
      <c r="G23" s="75" t="s">
        <v>404</v>
      </c>
      <c r="H23" s="68"/>
    </row>
    <row r="24" spans="2:8" ht="15">
      <c r="B24" s="27" t="s">
        <v>85</v>
      </c>
      <c r="C24" s="27" t="s">
        <v>62</v>
      </c>
      <c r="D24" s="84">
        <v>17300</v>
      </c>
      <c r="E24" s="29">
        <v>1010.03</v>
      </c>
      <c r="F24" s="29">
        <v>1.98</v>
      </c>
      <c r="G24" s="75" t="s">
        <v>31</v>
      </c>
      <c r="H24" s="68"/>
    </row>
    <row r="25" spans="2:8" ht="15">
      <c r="B25" s="27" t="s">
        <v>459</v>
      </c>
      <c r="C25" s="27" t="s">
        <v>59</v>
      </c>
      <c r="D25" s="84">
        <v>123500</v>
      </c>
      <c r="E25" s="29">
        <v>995.97</v>
      </c>
      <c r="F25" s="29">
        <v>1.96</v>
      </c>
      <c r="G25" s="75" t="s">
        <v>460</v>
      </c>
      <c r="H25" s="68"/>
    </row>
    <row r="26" spans="2:8" ht="15">
      <c r="B26" s="27" t="s">
        <v>365</v>
      </c>
      <c r="C26" s="27" t="s">
        <v>63</v>
      </c>
      <c r="D26" s="84">
        <v>40800</v>
      </c>
      <c r="E26" s="29">
        <v>967.82</v>
      </c>
      <c r="F26" s="29">
        <v>1.9</v>
      </c>
      <c r="G26" s="75" t="s">
        <v>366</v>
      </c>
      <c r="H26" s="68"/>
    </row>
    <row r="27" spans="2:8" ht="15">
      <c r="B27" s="27" t="s">
        <v>286</v>
      </c>
      <c r="C27" s="27" t="s">
        <v>62</v>
      </c>
      <c r="D27" s="84">
        <v>36800</v>
      </c>
      <c r="E27" s="29">
        <v>937.28</v>
      </c>
      <c r="F27" s="29">
        <v>1.84</v>
      </c>
      <c r="G27" s="75" t="s">
        <v>288</v>
      </c>
      <c r="H27" s="68"/>
    </row>
    <row r="28" spans="2:8" ht="15">
      <c r="B28" s="27" t="s">
        <v>254</v>
      </c>
      <c r="C28" s="27" t="s">
        <v>63</v>
      </c>
      <c r="D28" s="84">
        <v>180700</v>
      </c>
      <c r="E28" s="29">
        <v>854.62</v>
      </c>
      <c r="F28" s="29">
        <v>1.68</v>
      </c>
      <c r="G28" s="75" t="s">
        <v>150</v>
      </c>
      <c r="H28" s="68"/>
    </row>
    <row r="29" spans="2:8" ht="15">
      <c r="B29" s="27" t="s">
        <v>466</v>
      </c>
      <c r="C29" s="27" t="s">
        <v>74</v>
      </c>
      <c r="D29" s="84">
        <v>18000</v>
      </c>
      <c r="E29" s="29">
        <v>819.15</v>
      </c>
      <c r="F29" s="29">
        <v>1.61</v>
      </c>
      <c r="G29" s="75" t="s">
        <v>467</v>
      </c>
      <c r="H29" s="68"/>
    </row>
    <row r="30" spans="2:8" ht="15">
      <c r="B30" s="27" t="s">
        <v>189</v>
      </c>
      <c r="C30" s="27" t="s">
        <v>62</v>
      </c>
      <c r="D30" s="84">
        <v>155000</v>
      </c>
      <c r="E30" s="29">
        <v>791.59</v>
      </c>
      <c r="F30" s="29">
        <v>1.56</v>
      </c>
      <c r="G30" s="75" t="s">
        <v>190</v>
      </c>
      <c r="H30" s="68"/>
    </row>
    <row r="31" spans="2:8" ht="15">
      <c r="B31" s="27" t="s">
        <v>255</v>
      </c>
      <c r="C31" s="27" t="s">
        <v>70</v>
      </c>
      <c r="D31" s="84">
        <v>89100</v>
      </c>
      <c r="E31" s="29">
        <v>772.59</v>
      </c>
      <c r="F31" s="29">
        <v>1.52</v>
      </c>
      <c r="G31" s="75" t="s">
        <v>258</v>
      </c>
      <c r="H31" s="68"/>
    </row>
    <row r="32" spans="2:8" ht="15">
      <c r="B32" s="27" t="s">
        <v>113</v>
      </c>
      <c r="C32" s="27" t="s">
        <v>57</v>
      </c>
      <c r="D32" s="84">
        <v>134000</v>
      </c>
      <c r="E32" s="29">
        <v>746.18</v>
      </c>
      <c r="F32" s="29">
        <v>1.47</v>
      </c>
      <c r="G32" s="75" t="s">
        <v>38</v>
      </c>
      <c r="H32" s="68"/>
    </row>
    <row r="33" spans="2:8" ht="15">
      <c r="B33" s="27" t="s">
        <v>528</v>
      </c>
      <c r="C33" s="27" t="s">
        <v>71</v>
      </c>
      <c r="D33" s="84">
        <v>29800</v>
      </c>
      <c r="E33" s="29">
        <v>690.51</v>
      </c>
      <c r="F33" s="29">
        <v>1.36</v>
      </c>
      <c r="G33" s="75" t="s">
        <v>529</v>
      </c>
      <c r="H33" s="68"/>
    </row>
    <row r="34" spans="2:8" ht="15">
      <c r="B34" s="27" t="s">
        <v>88</v>
      </c>
      <c r="C34" s="27" t="s">
        <v>60</v>
      </c>
      <c r="D34" s="84">
        <v>100400</v>
      </c>
      <c r="E34" s="29">
        <v>637.64</v>
      </c>
      <c r="F34" s="29">
        <v>1.25</v>
      </c>
      <c r="G34" s="75" t="s">
        <v>24</v>
      </c>
      <c r="H34" s="68"/>
    </row>
    <row r="35" spans="2:8" ht="15">
      <c r="B35" s="27" t="s">
        <v>94</v>
      </c>
      <c r="C35" s="27" t="s">
        <v>60</v>
      </c>
      <c r="D35" s="84">
        <v>16200</v>
      </c>
      <c r="E35" s="29">
        <v>630.76</v>
      </c>
      <c r="F35" s="29">
        <v>1.24</v>
      </c>
      <c r="G35" s="75" t="s">
        <v>30</v>
      </c>
      <c r="H35" s="68"/>
    </row>
    <row r="36" spans="2:8" ht="15">
      <c r="B36" s="27" t="s">
        <v>341</v>
      </c>
      <c r="C36" s="27" t="s">
        <v>63</v>
      </c>
      <c r="D36" s="84">
        <v>35300</v>
      </c>
      <c r="E36" s="29">
        <v>591.06</v>
      </c>
      <c r="F36" s="29">
        <v>1.16</v>
      </c>
      <c r="G36" s="75" t="s">
        <v>342</v>
      </c>
      <c r="H36" s="68"/>
    </row>
    <row r="37" spans="2:8" ht="15">
      <c r="B37" s="27" t="s">
        <v>242</v>
      </c>
      <c r="C37" s="27" t="s">
        <v>71</v>
      </c>
      <c r="D37" s="84">
        <v>90600</v>
      </c>
      <c r="E37" s="29">
        <v>557.46</v>
      </c>
      <c r="F37" s="29">
        <v>1.1</v>
      </c>
      <c r="G37" s="75" t="s">
        <v>243</v>
      </c>
      <c r="H37" s="68"/>
    </row>
    <row r="38" spans="2:8" ht="15">
      <c r="B38" s="27" t="s">
        <v>182</v>
      </c>
      <c r="C38" s="27" t="s">
        <v>130</v>
      </c>
      <c r="D38" s="84">
        <v>170600</v>
      </c>
      <c r="E38" s="29">
        <v>557.35</v>
      </c>
      <c r="F38" s="29">
        <v>1.1</v>
      </c>
      <c r="G38" s="75" t="s">
        <v>184</v>
      </c>
      <c r="H38" s="68"/>
    </row>
    <row r="39" spans="2:8" ht="15">
      <c r="B39" s="27" t="s">
        <v>142</v>
      </c>
      <c r="C39" s="27" t="s">
        <v>55</v>
      </c>
      <c r="D39" s="84">
        <v>31500</v>
      </c>
      <c r="E39" s="29">
        <v>531.55</v>
      </c>
      <c r="F39" s="29">
        <v>1.04</v>
      </c>
      <c r="G39" s="75" t="s">
        <v>143</v>
      </c>
      <c r="H39" s="68"/>
    </row>
    <row r="40" spans="2:8" ht="15">
      <c r="B40" s="27" t="s">
        <v>486</v>
      </c>
      <c r="C40" s="27" t="s">
        <v>59</v>
      </c>
      <c r="D40" s="84">
        <v>83000</v>
      </c>
      <c r="E40" s="29">
        <v>455.67</v>
      </c>
      <c r="F40" s="29">
        <v>0.9</v>
      </c>
      <c r="G40" s="75" t="s">
        <v>487</v>
      </c>
      <c r="H40" s="68"/>
    </row>
    <row r="41" spans="2:8" ht="15">
      <c r="B41" s="27" t="s">
        <v>87</v>
      </c>
      <c r="C41" s="27" t="s">
        <v>63</v>
      </c>
      <c r="D41" s="84">
        <v>48700</v>
      </c>
      <c r="E41" s="29">
        <v>444.05</v>
      </c>
      <c r="F41" s="29">
        <v>0.87</v>
      </c>
      <c r="G41" s="75" t="s">
        <v>23</v>
      </c>
      <c r="H41" s="68"/>
    </row>
    <row r="42" spans="2:8" ht="15">
      <c r="B42" s="27" t="s">
        <v>18</v>
      </c>
      <c r="C42" s="27" t="s">
        <v>54</v>
      </c>
      <c r="D42" s="84">
        <v>238000</v>
      </c>
      <c r="E42" s="29">
        <v>424.71</v>
      </c>
      <c r="F42" s="29">
        <v>0.83</v>
      </c>
      <c r="G42" s="75" t="s">
        <v>146</v>
      </c>
      <c r="H42" s="68"/>
    </row>
    <row r="43" spans="2:8" ht="15">
      <c r="B43" s="27" t="s">
        <v>540</v>
      </c>
      <c r="C43" s="27" t="s">
        <v>55</v>
      </c>
      <c r="D43" s="84">
        <v>106000</v>
      </c>
      <c r="E43" s="29">
        <v>410.7</v>
      </c>
      <c r="F43" s="29">
        <v>0.81</v>
      </c>
      <c r="G43" s="75" t="s">
        <v>311</v>
      </c>
      <c r="H43" s="68"/>
    </row>
    <row r="44" spans="2:8" ht="15">
      <c r="B44" s="27" t="s">
        <v>530</v>
      </c>
      <c r="C44" s="27" t="s">
        <v>173</v>
      </c>
      <c r="D44" s="84">
        <v>87700</v>
      </c>
      <c r="E44" s="29">
        <v>387.9</v>
      </c>
      <c r="F44" s="29">
        <v>0.76</v>
      </c>
      <c r="G44" s="75" t="s">
        <v>531</v>
      </c>
      <c r="H44" s="68"/>
    </row>
    <row r="45" spans="2:8" ht="15">
      <c r="B45" s="27" t="s">
        <v>543</v>
      </c>
      <c r="C45" s="27" t="s">
        <v>59</v>
      </c>
      <c r="D45" s="84">
        <v>56900</v>
      </c>
      <c r="E45" s="29">
        <v>358.61</v>
      </c>
      <c r="F45" s="29">
        <v>0.7</v>
      </c>
      <c r="G45" s="75" t="s">
        <v>544</v>
      </c>
      <c r="H45" s="68"/>
    </row>
    <row r="46" spans="2:8" ht="15">
      <c r="B46" s="27" t="s">
        <v>232</v>
      </c>
      <c r="C46" s="27" t="s">
        <v>69</v>
      </c>
      <c r="D46" s="84">
        <v>37600</v>
      </c>
      <c r="E46" s="29">
        <v>357.14</v>
      </c>
      <c r="F46" s="29">
        <v>0.7</v>
      </c>
      <c r="G46" s="75" t="s">
        <v>233</v>
      </c>
      <c r="H46" s="68"/>
    </row>
    <row r="47" spans="2:8" ht="15">
      <c r="B47" s="27" t="s">
        <v>498</v>
      </c>
      <c r="C47" s="27" t="s">
        <v>56</v>
      </c>
      <c r="D47" s="84">
        <v>81700</v>
      </c>
      <c r="E47" s="29">
        <v>305.56</v>
      </c>
      <c r="F47" s="29">
        <v>0.6</v>
      </c>
      <c r="G47" s="75" t="s">
        <v>499</v>
      </c>
      <c r="H47" s="68"/>
    </row>
    <row r="48" spans="2:8" ht="15">
      <c r="B48" s="27" t="s">
        <v>219</v>
      </c>
      <c r="C48" s="27" t="s">
        <v>64</v>
      </c>
      <c r="D48" s="84">
        <v>400</v>
      </c>
      <c r="E48" s="29">
        <v>269.1</v>
      </c>
      <c r="F48" s="29">
        <v>0.53</v>
      </c>
      <c r="G48" s="75" t="s">
        <v>220</v>
      </c>
      <c r="H48" s="68"/>
    </row>
    <row r="49" spans="2:8" ht="15">
      <c r="B49" s="27" t="s">
        <v>493</v>
      </c>
      <c r="C49" s="27" t="s">
        <v>55</v>
      </c>
      <c r="D49" s="84">
        <v>76000</v>
      </c>
      <c r="E49" s="29">
        <v>267.44</v>
      </c>
      <c r="F49" s="29">
        <v>0.53</v>
      </c>
      <c r="G49" s="75" t="s">
        <v>494</v>
      </c>
      <c r="H49" s="68"/>
    </row>
    <row r="50" spans="2:8" ht="15">
      <c r="B50" s="27" t="s">
        <v>98</v>
      </c>
      <c r="C50" s="27" t="s">
        <v>69</v>
      </c>
      <c r="D50" s="84">
        <v>12868</v>
      </c>
      <c r="E50" s="29">
        <v>266.99</v>
      </c>
      <c r="F50" s="29">
        <v>0.52</v>
      </c>
      <c r="G50" s="75" t="s">
        <v>32</v>
      </c>
      <c r="H50" s="68"/>
    </row>
    <row r="51" spans="2:8" ht="15">
      <c r="B51" s="27" t="s">
        <v>247</v>
      </c>
      <c r="C51" s="27" t="s">
        <v>173</v>
      </c>
      <c r="D51" s="84">
        <v>101700</v>
      </c>
      <c r="E51" s="29">
        <v>262.44</v>
      </c>
      <c r="F51" s="29">
        <v>0.52</v>
      </c>
      <c r="G51" s="75" t="s">
        <v>248</v>
      </c>
      <c r="H51" s="68"/>
    </row>
    <row r="52" spans="2:8" ht="15">
      <c r="B52" s="27" t="s">
        <v>505</v>
      </c>
      <c r="C52" s="27" t="s">
        <v>62</v>
      </c>
      <c r="D52" s="84">
        <v>8200</v>
      </c>
      <c r="E52" s="29">
        <v>231.74</v>
      </c>
      <c r="F52" s="29">
        <v>0.46</v>
      </c>
      <c r="G52" s="75" t="s">
        <v>506</v>
      </c>
      <c r="H52" s="68"/>
    </row>
    <row r="53" spans="2:8" ht="15">
      <c r="B53" s="27" t="s">
        <v>545</v>
      </c>
      <c r="C53" s="27" t="s">
        <v>55</v>
      </c>
      <c r="D53" s="84">
        <v>45000</v>
      </c>
      <c r="E53" s="29">
        <v>209.68</v>
      </c>
      <c r="F53" s="29">
        <v>0.41</v>
      </c>
      <c r="G53" s="75" t="s">
        <v>546</v>
      </c>
      <c r="H53" s="68"/>
    </row>
    <row r="54" spans="2:8" ht="15">
      <c r="B54" s="27" t="s">
        <v>475</v>
      </c>
      <c r="C54" s="27" t="s">
        <v>73</v>
      </c>
      <c r="D54" s="84">
        <v>1050</v>
      </c>
      <c r="E54" s="29">
        <v>209.1</v>
      </c>
      <c r="F54" s="29">
        <v>0.41</v>
      </c>
      <c r="G54" s="75" t="s">
        <v>476</v>
      </c>
      <c r="H54" s="68"/>
    </row>
    <row r="55" spans="2:8" ht="15">
      <c r="B55" s="27" t="s">
        <v>92</v>
      </c>
      <c r="C55" s="27" t="s">
        <v>65</v>
      </c>
      <c r="D55" s="84">
        <v>49000</v>
      </c>
      <c r="E55" s="29">
        <v>208.35</v>
      </c>
      <c r="F55" s="29">
        <v>0.41</v>
      </c>
      <c r="G55" s="75" t="s">
        <v>103</v>
      </c>
      <c r="H55" s="68"/>
    </row>
    <row r="56" spans="2:8" ht="15">
      <c r="B56" s="27" t="s">
        <v>636</v>
      </c>
      <c r="C56" s="27" t="s">
        <v>56</v>
      </c>
      <c r="D56" s="84">
        <v>18873</v>
      </c>
      <c r="E56" s="29">
        <v>150.53</v>
      </c>
      <c r="F56" s="29">
        <v>0.3</v>
      </c>
      <c r="G56" s="75" t="s">
        <v>637</v>
      </c>
      <c r="H56" s="68"/>
    </row>
    <row r="57" spans="2:8" ht="15">
      <c r="B57" s="27" t="s">
        <v>363</v>
      </c>
      <c r="C57" s="27" t="s">
        <v>130</v>
      </c>
      <c r="D57" s="84">
        <v>6456</v>
      </c>
      <c r="E57" s="29">
        <v>2.13</v>
      </c>
      <c r="F57" s="117" t="s">
        <v>191</v>
      </c>
      <c r="G57" s="75" t="s">
        <v>364</v>
      </c>
      <c r="H57" s="68"/>
    </row>
    <row r="58" spans="2:8" s="34" customFormat="1" ht="15">
      <c r="B58" s="22" t="s">
        <v>8</v>
      </c>
      <c r="C58" s="22"/>
      <c r="D58" s="85"/>
      <c r="E58" s="32">
        <f>SUM(E8:E57)</f>
        <v>50412.63999999999</v>
      </c>
      <c r="F58" s="32">
        <f>SUM(F8:F57)</f>
        <v>99.03</v>
      </c>
      <c r="G58" s="76"/>
      <c r="H58" s="69"/>
    </row>
    <row r="59" spans="2:7" ht="15">
      <c r="B59" s="22" t="s">
        <v>33</v>
      </c>
      <c r="C59" s="27"/>
      <c r="D59" s="84"/>
      <c r="E59" s="29"/>
      <c r="F59" s="29"/>
      <c r="G59" s="77"/>
    </row>
    <row r="60" spans="2:7" ht="15">
      <c r="B60" s="22" t="s">
        <v>13</v>
      </c>
      <c r="C60" s="27"/>
      <c r="D60" s="84"/>
      <c r="E60" s="29"/>
      <c r="F60" s="29"/>
      <c r="G60" s="77"/>
    </row>
    <row r="61" spans="2:8" ht="15">
      <c r="B61" s="27" t="s">
        <v>115</v>
      </c>
      <c r="C61" s="27" t="s">
        <v>53</v>
      </c>
      <c r="D61" s="84">
        <v>603750</v>
      </c>
      <c r="E61" s="29">
        <v>21.13</v>
      </c>
      <c r="F61" s="29">
        <v>0.04</v>
      </c>
      <c r="G61" s="75" t="s">
        <v>192</v>
      </c>
      <c r="H61" s="68"/>
    </row>
    <row r="62" spans="2:7" s="34" customFormat="1" ht="15">
      <c r="B62" s="22" t="s">
        <v>8</v>
      </c>
      <c r="C62" s="22"/>
      <c r="D62" s="85"/>
      <c r="E62" s="32">
        <f>SUM(E61)</f>
        <v>21.13</v>
      </c>
      <c r="F62" s="32">
        <f>SUM(F61)</f>
        <v>0.04</v>
      </c>
      <c r="G62" s="76"/>
    </row>
    <row r="63" spans="2:7" s="34" customFormat="1" ht="15">
      <c r="B63" s="22" t="s">
        <v>488</v>
      </c>
      <c r="C63" s="22"/>
      <c r="D63" s="85"/>
      <c r="E63" s="86"/>
      <c r="F63" s="86"/>
      <c r="G63" s="76"/>
    </row>
    <row r="64" spans="2:7" s="34" customFormat="1" ht="15">
      <c r="B64" s="22" t="s">
        <v>489</v>
      </c>
      <c r="C64" s="22"/>
      <c r="D64" s="85"/>
      <c r="E64" s="86"/>
      <c r="F64" s="86"/>
      <c r="G64" s="76"/>
    </row>
    <row r="65" spans="2:7" s="34" customFormat="1" ht="15">
      <c r="B65" s="27" t="s">
        <v>517</v>
      </c>
      <c r="C65" s="27" t="s">
        <v>518</v>
      </c>
      <c r="D65" s="84">
        <v>2900</v>
      </c>
      <c r="E65" s="29">
        <v>0.92</v>
      </c>
      <c r="F65" s="117" t="s">
        <v>191</v>
      </c>
      <c r="G65" s="77" t="s">
        <v>490</v>
      </c>
    </row>
    <row r="66" spans="2:7" s="34" customFormat="1" ht="15">
      <c r="B66" s="22" t="s">
        <v>8</v>
      </c>
      <c r="C66" s="22"/>
      <c r="D66" s="85"/>
      <c r="E66" s="32">
        <f>SUM(E65)</f>
        <v>0.92</v>
      </c>
      <c r="F66" s="32">
        <f>SUM(F65)</f>
        <v>0</v>
      </c>
      <c r="G66" s="76"/>
    </row>
    <row r="67" spans="2:7" s="34" customFormat="1" ht="15">
      <c r="B67" s="22" t="s">
        <v>9</v>
      </c>
      <c r="C67" s="22"/>
      <c r="D67" s="85"/>
      <c r="E67" s="86"/>
      <c r="F67" s="86"/>
      <c r="G67" s="76"/>
    </row>
    <row r="68" spans="2:8" ht="15">
      <c r="B68" s="31" t="s">
        <v>438</v>
      </c>
      <c r="C68" s="27"/>
      <c r="D68" s="36"/>
      <c r="E68" s="29">
        <v>601.44</v>
      </c>
      <c r="F68" s="29">
        <v>1.18</v>
      </c>
      <c r="G68" s="30"/>
      <c r="H68" s="68"/>
    </row>
    <row r="69" spans="2:8" ht="15">
      <c r="B69" s="22" t="s">
        <v>12</v>
      </c>
      <c r="C69" s="27"/>
      <c r="D69" s="38"/>
      <c r="E69" s="29">
        <v>-139.11</v>
      </c>
      <c r="F69" s="29">
        <v>-0.25</v>
      </c>
      <c r="G69" s="30"/>
      <c r="H69" s="68"/>
    </row>
    <row r="70" spans="2:8" s="34" customFormat="1" ht="15">
      <c r="B70" s="78" t="s">
        <v>10</v>
      </c>
      <c r="C70" s="79"/>
      <c r="D70" s="80"/>
      <c r="E70" s="45">
        <f>E58+E62+E68+E69+E66</f>
        <v>50897.01999999999</v>
      </c>
      <c r="F70" s="32">
        <f>+F58+F62+F68+F69+F66</f>
        <v>100.00000000000001</v>
      </c>
      <c r="G70" s="81"/>
      <c r="H70" s="69"/>
    </row>
    <row r="71" spans="2:8" s="34" customFormat="1" ht="15">
      <c r="B71" s="47" t="s">
        <v>195</v>
      </c>
      <c r="C71" s="53"/>
      <c r="D71" s="55"/>
      <c r="E71" s="88"/>
      <c r="F71" s="103"/>
      <c r="G71" s="99"/>
      <c r="H71" s="69"/>
    </row>
    <row r="72" spans="2:8" s="34" customFormat="1" ht="15">
      <c r="B72" s="47" t="s">
        <v>11</v>
      </c>
      <c r="C72" s="53"/>
      <c r="D72" s="55"/>
      <c r="E72" s="88"/>
      <c r="F72" s="103"/>
      <c r="G72" s="99"/>
      <c r="H72" s="69"/>
    </row>
  </sheetData>
  <sheetProtection/>
  <mergeCells count="1">
    <mergeCell ref="B2:G2"/>
  </mergeCells>
  <printOptions/>
  <pageMargins left="0.97" right="0.7" top="0.75" bottom="0.75" header="0.3" footer="0.3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90"/>
  <sheetViews>
    <sheetView showGridLines="0" view="pageBreakPreview" zoomScale="85" zoomScaleNormal="85" zoomScaleSheetLayoutView="85" zoomScalePageLayoutView="0" workbookViewId="0" topLeftCell="B67">
      <selection activeCell="B1" sqref="B1"/>
    </sheetView>
  </sheetViews>
  <sheetFormatPr defaultColWidth="9.140625" defaultRowHeight="12.75"/>
  <cols>
    <col min="1" max="1" width="0" style="1" hidden="1" customWidth="1"/>
    <col min="2" max="2" width="54.00390625" style="1" customWidth="1"/>
    <col min="3" max="3" width="26.140625" style="1" customWidth="1"/>
    <col min="4" max="4" width="13.8515625" style="1" bestFit="1" customWidth="1"/>
    <col min="5" max="5" width="17.00390625" style="1" customWidth="1"/>
    <col min="6" max="6" width="14.57421875" style="1" customWidth="1"/>
    <col min="7" max="7" width="15.57421875" style="49" customWidth="1"/>
    <col min="8" max="8" width="10.140625" style="1" bestFit="1" customWidth="1"/>
    <col min="9" max="16384" width="9.140625" style="1" customWidth="1"/>
  </cols>
  <sheetData>
    <row r="1" spans="2:7" ht="15">
      <c r="B1" s="3" t="s">
        <v>0</v>
      </c>
      <c r="C1" s="4"/>
      <c r="D1" s="5"/>
      <c r="E1" s="6"/>
      <c r="F1" s="6"/>
      <c r="G1" s="2"/>
    </row>
    <row r="2" spans="2:7" ht="15" customHeight="1">
      <c r="B2" s="120" t="s">
        <v>428</v>
      </c>
      <c r="C2" s="121"/>
      <c r="D2" s="121"/>
      <c r="E2" s="121"/>
      <c r="F2" s="121"/>
      <c r="G2" s="122"/>
    </row>
    <row r="3" spans="2:7" ht="15">
      <c r="B3" s="3" t="s">
        <v>635</v>
      </c>
      <c r="C3" s="8"/>
      <c r="D3" s="9"/>
      <c r="E3" s="8"/>
      <c r="F3" s="8"/>
      <c r="G3" s="2"/>
    </row>
    <row r="4" spans="2:7" ht="15">
      <c r="B4" s="3"/>
      <c r="C4" s="8"/>
      <c r="D4" s="9"/>
      <c r="E4" s="8"/>
      <c r="F4" s="8"/>
      <c r="G4" s="13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0"/>
      <c r="G6" s="21"/>
    </row>
    <row r="7" spans="2:7" ht="15">
      <c r="B7" s="22" t="s">
        <v>13</v>
      </c>
      <c r="C7" s="18"/>
      <c r="D7" s="83"/>
      <c r="E7" s="20"/>
      <c r="F7" s="20"/>
      <c r="G7" s="30"/>
    </row>
    <row r="8" spans="2:7" ht="15">
      <c r="B8" s="27" t="s">
        <v>81</v>
      </c>
      <c r="C8" s="27" t="s">
        <v>56</v>
      </c>
      <c r="D8" s="84">
        <v>3172000</v>
      </c>
      <c r="E8" s="29">
        <v>54054.05</v>
      </c>
      <c r="F8" s="29">
        <v>9.06</v>
      </c>
      <c r="G8" s="35" t="s">
        <v>15</v>
      </c>
    </row>
    <row r="9" spans="2:7" ht="15">
      <c r="B9" s="27" t="s">
        <v>77</v>
      </c>
      <c r="C9" s="27" t="s">
        <v>54</v>
      </c>
      <c r="D9" s="84">
        <v>4004700</v>
      </c>
      <c r="E9" s="29">
        <v>42684.09</v>
      </c>
      <c r="F9" s="29">
        <v>7.16</v>
      </c>
      <c r="G9" s="35" t="s">
        <v>497</v>
      </c>
    </row>
    <row r="10" spans="2:7" ht="15">
      <c r="B10" s="27" t="s">
        <v>78</v>
      </c>
      <c r="C10" s="27" t="s">
        <v>54</v>
      </c>
      <c r="D10" s="84">
        <v>9198300</v>
      </c>
      <c r="E10" s="29">
        <v>32327.43</v>
      </c>
      <c r="F10" s="29">
        <v>5.42</v>
      </c>
      <c r="G10" s="35" t="s">
        <v>145</v>
      </c>
    </row>
    <row r="11" spans="2:7" ht="15">
      <c r="B11" s="27" t="s">
        <v>76</v>
      </c>
      <c r="C11" s="27" t="s">
        <v>57</v>
      </c>
      <c r="D11" s="84">
        <v>3908300</v>
      </c>
      <c r="E11" s="29">
        <v>28763.13</v>
      </c>
      <c r="F11" s="29">
        <v>4.82</v>
      </c>
      <c r="G11" s="35" t="s">
        <v>16</v>
      </c>
    </row>
    <row r="12" spans="2:7" ht="15">
      <c r="B12" s="27" t="s">
        <v>97</v>
      </c>
      <c r="C12" s="27" t="s">
        <v>61</v>
      </c>
      <c r="D12" s="84">
        <v>4610455</v>
      </c>
      <c r="E12" s="29">
        <v>25811.63</v>
      </c>
      <c r="F12" s="29">
        <v>4.33</v>
      </c>
      <c r="G12" s="35" t="s">
        <v>27</v>
      </c>
    </row>
    <row r="13" spans="2:7" ht="15">
      <c r="B13" s="27" t="s">
        <v>238</v>
      </c>
      <c r="C13" s="27" t="s">
        <v>119</v>
      </c>
      <c r="D13" s="84">
        <v>2730800</v>
      </c>
      <c r="E13" s="29">
        <v>20638.02</v>
      </c>
      <c r="F13" s="29">
        <v>3.46</v>
      </c>
      <c r="G13" s="35" t="s">
        <v>239</v>
      </c>
    </row>
    <row r="14" spans="2:7" ht="15">
      <c r="B14" s="27" t="s">
        <v>96</v>
      </c>
      <c r="C14" s="27" t="s">
        <v>59</v>
      </c>
      <c r="D14" s="84">
        <v>1010900</v>
      </c>
      <c r="E14" s="29">
        <v>17737.76</v>
      </c>
      <c r="F14" s="29">
        <v>2.97</v>
      </c>
      <c r="G14" s="35" t="s">
        <v>14</v>
      </c>
    </row>
    <row r="15" spans="2:7" ht="15">
      <c r="B15" s="27" t="s">
        <v>254</v>
      </c>
      <c r="C15" s="27" t="s">
        <v>63</v>
      </c>
      <c r="D15" s="84">
        <v>3521400</v>
      </c>
      <c r="E15" s="29">
        <v>16654.46</v>
      </c>
      <c r="F15" s="29">
        <v>2.79</v>
      </c>
      <c r="G15" s="35" t="s">
        <v>150</v>
      </c>
    </row>
    <row r="16" spans="2:7" ht="15">
      <c r="B16" s="27" t="s">
        <v>341</v>
      </c>
      <c r="C16" s="27" t="s">
        <v>63</v>
      </c>
      <c r="D16" s="84">
        <v>942400</v>
      </c>
      <c r="E16" s="29">
        <v>15779.55</v>
      </c>
      <c r="F16" s="29">
        <v>2.65</v>
      </c>
      <c r="G16" s="35" t="s">
        <v>342</v>
      </c>
    </row>
    <row r="17" spans="2:7" ht="15">
      <c r="B17" s="27" t="s">
        <v>90</v>
      </c>
      <c r="C17" s="27" t="s">
        <v>55</v>
      </c>
      <c r="D17" s="84">
        <v>8019400</v>
      </c>
      <c r="E17" s="29">
        <v>15609.76</v>
      </c>
      <c r="F17" s="29">
        <v>2.62</v>
      </c>
      <c r="G17" s="35" t="s">
        <v>21</v>
      </c>
    </row>
    <row r="18" spans="2:7" ht="15">
      <c r="B18" s="27" t="s">
        <v>113</v>
      </c>
      <c r="C18" s="27" t="s">
        <v>57</v>
      </c>
      <c r="D18" s="84">
        <v>2483400</v>
      </c>
      <c r="E18" s="29">
        <v>13828.81</v>
      </c>
      <c r="F18" s="29">
        <v>2.32</v>
      </c>
      <c r="G18" s="35" t="s">
        <v>38</v>
      </c>
    </row>
    <row r="19" spans="2:7" ht="15">
      <c r="B19" s="27" t="s">
        <v>540</v>
      </c>
      <c r="C19" s="27" t="s">
        <v>55</v>
      </c>
      <c r="D19" s="84">
        <v>3324200</v>
      </c>
      <c r="E19" s="29">
        <v>12879.61</v>
      </c>
      <c r="F19" s="29">
        <v>2.16</v>
      </c>
      <c r="G19" s="35" t="s">
        <v>311</v>
      </c>
    </row>
    <row r="20" spans="2:7" ht="15">
      <c r="B20" s="27" t="s">
        <v>87</v>
      </c>
      <c r="C20" s="27" t="s">
        <v>63</v>
      </c>
      <c r="D20" s="84">
        <v>1326200</v>
      </c>
      <c r="E20" s="29">
        <v>12092.29</v>
      </c>
      <c r="F20" s="29">
        <v>2.03</v>
      </c>
      <c r="G20" s="35" t="s">
        <v>23</v>
      </c>
    </row>
    <row r="21" spans="2:7" ht="15">
      <c r="B21" s="27" t="s">
        <v>88</v>
      </c>
      <c r="C21" s="27" t="s">
        <v>60</v>
      </c>
      <c r="D21" s="84">
        <v>1840705</v>
      </c>
      <c r="E21" s="29">
        <v>11690.32</v>
      </c>
      <c r="F21" s="29">
        <v>1.96</v>
      </c>
      <c r="G21" s="35" t="s">
        <v>24</v>
      </c>
    </row>
    <row r="22" spans="2:7" ht="15">
      <c r="B22" s="27" t="s">
        <v>209</v>
      </c>
      <c r="C22" s="27" t="s">
        <v>59</v>
      </c>
      <c r="D22" s="84">
        <v>1063000</v>
      </c>
      <c r="E22" s="29">
        <v>11544.71</v>
      </c>
      <c r="F22" s="29">
        <v>1.94</v>
      </c>
      <c r="G22" s="35" t="s">
        <v>210</v>
      </c>
    </row>
    <row r="23" spans="2:7" ht="15">
      <c r="B23" s="27" t="s">
        <v>84</v>
      </c>
      <c r="C23" s="27" t="s">
        <v>63</v>
      </c>
      <c r="D23" s="84">
        <v>479900</v>
      </c>
      <c r="E23" s="29">
        <v>10936.44</v>
      </c>
      <c r="F23" s="29">
        <v>1.83</v>
      </c>
      <c r="G23" s="35" t="s">
        <v>25</v>
      </c>
    </row>
    <row r="24" spans="2:7" ht="15">
      <c r="B24" s="27" t="s">
        <v>262</v>
      </c>
      <c r="C24" s="27" t="s">
        <v>74</v>
      </c>
      <c r="D24" s="84">
        <v>2291600</v>
      </c>
      <c r="E24" s="29">
        <v>10886.25</v>
      </c>
      <c r="F24" s="29">
        <v>1.83</v>
      </c>
      <c r="G24" s="35" t="s">
        <v>264</v>
      </c>
    </row>
    <row r="25" spans="2:7" ht="15">
      <c r="B25" s="27" t="s">
        <v>447</v>
      </c>
      <c r="C25" s="27" t="s">
        <v>59</v>
      </c>
      <c r="D25" s="84">
        <v>819670</v>
      </c>
      <c r="E25" s="29">
        <v>10381.94</v>
      </c>
      <c r="F25" s="29">
        <v>1.74</v>
      </c>
      <c r="G25" s="35" t="s">
        <v>448</v>
      </c>
    </row>
    <row r="26" spans="2:7" ht="15">
      <c r="B26" s="27" t="s">
        <v>79</v>
      </c>
      <c r="C26" s="27" t="s">
        <v>58</v>
      </c>
      <c r="D26" s="84">
        <v>1089000</v>
      </c>
      <c r="E26" s="29">
        <v>10276.35</v>
      </c>
      <c r="F26" s="29">
        <v>1.72</v>
      </c>
      <c r="G26" s="35" t="s">
        <v>17</v>
      </c>
    </row>
    <row r="27" spans="2:7" ht="15">
      <c r="B27" s="27" t="s">
        <v>219</v>
      </c>
      <c r="C27" s="27" t="s">
        <v>64</v>
      </c>
      <c r="D27" s="84">
        <v>15060</v>
      </c>
      <c r="E27" s="29">
        <v>10131.54</v>
      </c>
      <c r="F27" s="29">
        <v>1.7</v>
      </c>
      <c r="G27" s="35" t="s">
        <v>220</v>
      </c>
    </row>
    <row r="28" spans="2:7" ht="15">
      <c r="B28" s="27" t="s">
        <v>80</v>
      </c>
      <c r="C28" s="27" t="s">
        <v>60</v>
      </c>
      <c r="D28" s="84">
        <v>43764</v>
      </c>
      <c r="E28" s="29">
        <v>10088.06</v>
      </c>
      <c r="F28" s="29">
        <v>1.69</v>
      </c>
      <c r="G28" s="35" t="s">
        <v>19</v>
      </c>
    </row>
    <row r="29" spans="2:7" ht="15">
      <c r="B29" s="27" t="s">
        <v>181</v>
      </c>
      <c r="C29" s="27" t="s">
        <v>74</v>
      </c>
      <c r="D29" s="84">
        <v>611208</v>
      </c>
      <c r="E29" s="29">
        <v>9913.79</v>
      </c>
      <c r="F29" s="29">
        <v>1.66</v>
      </c>
      <c r="G29" s="35" t="s">
        <v>296</v>
      </c>
    </row>
    <row r="30" spans="2:7" ht="15">
      <c r="B30" s="27" t="s">
        <v>286</v>
      </c>
      <c r="C30" s="27" t="s">
        <v>62</v>
      </c>
      <c r="D30" s="84">
        <v>379000</v>
      </c>
      <c r="E30" s="29">
        <v>9652.94</v>
      </c>
      <c r="F30" s="29">
        <v>1.62</v>
      </c>
      <c r="G30" s="35" t="s">
        <v>288</v>
      </c>
    </row>
    <row r="31" spans="2:7" ht="15">
      <c r="B31" s="27" t="s">
        <v>249</v>
      </c>
      <c r="C31" s="27" t="s">
        <v>130</v>
      </c>
      <c r="D31" s="84">
        <v>5949719</v>
      </c>
      <c r="E31" s="29">
        <v>9608.8</v>
      </c>
      <c r="F31" s="29">
        <v>1.61</v>
      </c>
      <c r="G31" s="35" t="s">
        <v>250</v>
      </c>
    </row>
    <row r="32" spans="2:7" ht="15">
      <c r="B32" s="27" t="s">
        <v>137</v>
      </c>
      <c r="C32" s="27" t="s">
        <v>74</v>
      </c>
      <c r="D32" s="84">
        <v>947700</v>
      </c>
      <c r="E32" s="29">
        <v>8826.88</v>
      </c>
      <c r="F32" s="29">
        <v>1.48</v>
      </c>
      <c r="G32" s="35" t="s">
        <v>47</v>
      </c>
    </row>
    <row r="33" spans="2:7" ht="15">
      <c r="B33" s="27" t="s">
        <v>85</v>
      </c>
      <c r="C33" s="27" t="s">
        <v>62</v>
      </c>
      <c r="D33" s="84">
        <v>149800</v>
      </c>
      <c r="E33" s="29">
        <v>8745.77</v>
      </c>
      <c r="F33" s="29">
        <v>1.47</v>
      </c>
      <c r="G33" s="35" t="s">
        <v>31</v>
      </c>
    </row>
    <row r="34" spans="2:7" ht="15">
      <c r="B34" s="27" t="s">
        <v>82</v>
      </c>
      <c r="C34" s="27" t="s">
        <v>54</v>
      </c>
      <c r="D34" s="84">
        <v>613800</v>
      </c>
      <c r="E34" s="29">
        <v>8350.44</v>
      </c>
      <c r="F34" s="29">
        <v>1.4</v>
      </c>
      <c r="G34" s="35" t="s">
        <v>22</v>
      </c>
    </row>
    <row r="35" spans="2:7" ht="15">
      <c r="B35" s="27" t="s">
        <v>131</v>
      </c>
      <c r="C35" s="27" t="s">
        <v>57</v>
      </c>
      <c r="D35" s="84">
        <v>1026360</v>
      </c>
      <c r="E35" s="29">
        <v>6518.41</v>
      </c>
      <c r="F35" s="29">
        <v>1.09</v>
      </c>
      <c r="G35" s="35" t="s">
        <v>51</v>
      </c>
    </row>
    <row r="36" spans="2:7" ht="15">
      <c r="B36" s="27" t="s">
        <v>459</v>
      </c>
      <c r="C36" s="27" t="s">
        <v>59</v>
      </c>
      <c r="D36" s="84">
        <v>780000</v>
      </c>
      <c r="E36" s="29">
        <v>6290.31</v>
      </c>
      <c r="F36" s="29">
        <v>1.05</v>
      </c>
      <c r="G36" s="35" t="s">
        <v>460</v>
      </c>
    </row>
    <row r="37" spans="2:7" ht="15">
      <c r="B37" s="27" t="s">
        <v>263</v>
      </c>
      <c r="C37" s="27" t="s">
        <v>64</v>
      </c>
      <c r="D37" s="84">
        <v>471687</v>
      </c>
      <c r="E37" s="29">
        <v>5948.44</v>
      </c>
      <c r="F37" s="29">
        <v>1</v>
      </c>
      <c r="G37" s="35" t="s">
        <v>265</v>
      </c>
    </row>
    <row r="38" spans="2:7" ht="15">
      <c r="B38" s="27" t="s">
        <v>569</v>
      </c>
      <c r="C38" s="27" t="s">
        <v>63</v>
      </c>
      <c r="D38" s="84">
        <v>927700</v>
      </c>
      <c r="E38" s="29">
        <v>5939.6</v>
      </c>
      <c r="F38" s="29">
        <v>1</v>
      </c>
      <c r="G38" s="35" t="s">
        <v>570</v>
      </c>
    </row>
    <row r="39" spans="2:7" ht="15">
      <c r="B39" s="27" t="s">
        <v>91</v>
      </c>
      <c r="C39" s="27" t="s">
        <v>56</v>
      </c>
      <c r="D39" s="84">
        <v>2720000</v>
      </c>
      <c r="E39" s="29">
        <v>5895.6</v>
      </c>
      <c r="F39" s="29">
        <v>0.99</v>
      </c>
      <c r="G39" s="35" t="s">
        <v>20</v>
      </c>
    </row>
    <row r="40" spans="2:7" ht="15">
      <c r="B40" s="27" t="s">
        <v>335</v>
      </c>
      <c r="C40" s="27" t="s">
        <v>59</v>
      </c>
      <c r="D40" s="84">
        <v>3798600</v>
      </c>
      <c r="E40" s="29">
        <v>5749.18</v>
      </c>
      <c r="F40" s="29">
        <v>0.96</v>
      </c>
      <c r="G40" s="35" t="s">
        <v>338</v>
      </c>
    </row>
    <row r="41" spans="2:7" ht="15">
      <c r="B41" s="27" t="s">
        <v>123</v>
      </c>
      <c r="C41" s="27" t="s">
        <v>55</v>
      </c>
      <c r="D41" s="84">
        <v>2513720</v>
      </c>
      <c r="E41" s="29">
        <v>5550.29</v>
      </c>
      <c r="F41" s="29">
        <v>0.93</v>
      </c>
      <c r="G41" s="35" t="s">
        <v>46</v>
      </c>
    </row>
    <row r="42" spans="2:7" ht="15">
      <c r="B42" s="27" t="s">
        <v>269</v>
      </c>
      <c r="C42" s="27" t="s">
        <v>64</v>
      </c>
      <c r="D42" s="84">
        <v>3482392</v>
      </c>
      <c r="E42" s="29">
        <v>5160.9</v>
      </c>
      <c r="F42" s="29">
        <v>0.87</v>
      </c>
      <c r="G42" s="35" t="s">
        <v>272</v>
      </c>
    </row>
    <row r="43" spans="2:7" ht="15">
      <c r="B43" s="27" t="s">
        <v>179</v>
      </c>
      <c r="C43" s="27" t="s">
        <v>130</v>
      </c>
      <c r="D43" s="84">
        <v>477682</v>
      </c>
      <c r="E43" s="29">
        <v>4988.19</v>
      </c>
      <c r="F43" s="29">
        <v>0.84</v>
      </c>
      <c r="G43" s="35" t="s">
        <v>180</v>
      </c>
    </row>
    <row r="44" spans="2:7" ht="15">
      <c r="B44" s="27" t="s">
        <v>477</v>
      </c>
      <c r="C44" s="27" t="s">
        <v>474</v>
      </c>
      <c r="D44" s="84">
        <v>4940400</v>
      </c>
      <c r="E44" s="29">
        <v>4732.9</v>
      </c>
      <c r="F44" s="29">
        <v>0.79</v>
      </c>
      <c r="G44" s="35" t="s">
        <v>478</v>
      </c>
    </row>
    <row r="45" spans="2:7" ht="15">
      <c r="B45" s="27" t="s">
        <v>257</v>
      </c>
      <c r="C45" s="27" t="s">
        <v>70</v>
      </c>
      <c r="D45" s="84">
        <v>1220918</v>
      </c>
      <c r="E45" s="29">
        <v>4466.12</v>
      </c>
      <c r="F45" s="29">
        <v>0.75</v>
      </c>
      <c r="G45" s="35" t="s">
        <v>260</v>
      </c>
    </row>
    <row r="46" spans="2:7" ht="15">
      <c r="B46" s="27" t="s">
        <v>111</v>
      </c>
      <c r="C46" s="27" t="s">
        <v>60</v>
      </c>
      <c r="D46" s="84">
        <v>750070</v>
      </c>
      <c r="E46" s="29">
        <v>4341.78</v>
      </c>
      <c r="F46" s="29">
        <v>0.73</v>
      </c>
      <c r="G46" s="35" t="s">
        <v>50</v>
      </c>
    </row>
    <row r="47" spans="2:7" ht="15">
      <c r="B47" s="27" t="s">
        <v>247</v>
      </c>
      <c r="C47" s="27" t="s">
        <v>173</v>
      </c>
      <c r="D47" s="84">
        <v>1681600</v>
      </c>
      <c r="E47" s="29">
        <v>4339.37</v>
      </c>
      <c r="F47" s="29">
        <v>0.73</v>
      </c>
      <c r="G47" s="35" t="s">
        <v>248</v>
      </c>
    </row>
    <row r="48" spans="2:7" ht="15">
      <c r="B48" s="27" t="s">
        <v>159</v>
      </c>
      <c r="C48" s="27" t="s">
        <v>58</v>
      </c>
      <c r="D48" s="84">
        <v>1576041</v>
      </c>
      <c r="E48" s="29">
        <v>4265.55</v>
      </c>
      <c r="F48" s="29">
        <v>0.72</v>
      </c>
      <c r="G48" s="35" t="s">
        <v>52</v>
      </c>
    </row>
    <row r="49" spans="2:7" ht="15">
      <c r="B49" s="27" t="s">
        <v>182</v>
      </c>
      <c r="C49" s="27" t="s">
        <v>130</v>
      </c>
      <c r="D49" s="84">
        <v>1262800</v>
      </c>
      <c r="E49" s="29">
        <v>4125.57</v>
      </c>
      <c r="F49" s="29">
        <v>0.69</v>
      </c>
      <c r="G49" s="35" t="s">
        <v>184</v>
      </c>
    </row>
    <row r="50" spans="2:7" ht="15">
      <c r="B50" s="27" t="s">
        <v>92</v>
      </c>
      <c r="C50" s="27" t="s">
        <v>65</v>
      </c>
      <c r="D50" s="84">
        <v>967467</v>
      </c>
      <c r="E50" s="29">
        <v>4113.67</v>
      </c>
      <c r="F50" s="29">
        <v>0.69</v>
      </c>
      <c r="G50" s="35" t="s">
        <v>103</v>
      </c>
    </row>
    <row r="51" spans="2:7" ht="15">
      <c r="B51" s="27" t="s">
        <v>141</v>
      </c>
      <c r="C51" s="27" t="s">
        <v>70</v>
      </c>
      <c r="D51" s="84">
        <v>1741600</v>
      </c>
      <c r="E51" s="29">
        <v>3645.17</v>
      </c>
      <c r="F51" s="29">
        <v>0.61</v>
      </c>
      <c r="G51" s="35" t="s">
        <v>235</v>
      </c>
    </row>
    <row r="52" spans="2:7" ht="15">
      <c r="B52" s="27" t="s">
        <v>554</v>
      </c>
      <c r="C52" s="27" t="s">
        <v>62</v>
      </c>
      <c r="D52" s="84">
        <v>348900</v>
      </c>
      <c r="E52" s="29">
        <v>3628.56</v>
      </c>
      <c r="F52" s="29">
        <v>0.61</v>
      </c>
      <c r="G52" s="35" t="s">
        <v>555</v>
      </c>
    </row>
    <row r="53" spans="2:7" ht="15">
      <c r="B53" s="27" t="s">
        <v>369</v>
      </c>
      <c r="C53" s="27" t="s">
        <v>56</v>
      </c>
      <c r="D53" s="84">
        <v>2837562</v>
      </c>
      <c r="E53" s="29">
        <v>3566.82</v>
      </c>
      <c r="F53" s="29">
        <v>0.6</v>
      </c>
      <c r="G53" s="35" t="s">
        <v>370</v>
      </c>
    </row>
    <row r="54" spans="2:7" ht="15">
      <c r="B54" s="27" t="s">
        <v>234</v>
      </c>
      <c r="C54" s="27" t="s">
        <v>73</v>
      </c>
      <c r="D54" s="84">
        <v>713835</v>
      </c>
      <c r="E54" s="29">
        <v>3454.96</v>
      </c>
      <c r="F54" s="29">
        <v>0.58</v>
      </c>
      <c r="G54" s="35" t="s">
        <v>231</v>
      </c>
    </row>
    <row r="55" spans="2:7" ht="15">
      <c r="B55" s="27" t="s">
        <v>509</v>
      </c>
      <c r="C55" s="27" t="s">
        <v>64</v>
      </c>
      <c r="D55" s="84">
        <v>377200</v>
      </c>
      <c r="E55" s="29">
        <v>3284.47</v>
      </c>
      <c r="F55" s="29">
        <v>0.55</v>
      </c>
      <c r="G55" s="35" t="s">
        <v>510</v>
      </c>
    </row>
    <row r="56" spans="2:7" ht="15">
      <c r="B56" s="27" t="s">
        <v>174</v>
      </c>
      <c r="C56" s="27" t="s">
        <v>58</v>
      </c>
      <c r="D56" s="84">
        <v>4315200</v>
      </c>
      <c r="E56" s="29">
        <v>3253.66</v>
      </c>
      <c r="F56" s="29">
        <v>0.55</v>
      </c>
      <c r="G56" s="35" t="s">
        <v>176</v>
      </c>
    </row>
    <row r="57" spans="2:7" ht="15">
      <c r="B57" s="27" t="s">
        <v>124</v>
      </c>
      <c r="C57" s="27" t="s">
        <v>71</v>
      </c>
      <c r="D57" s="84">
        <v>2134336</v>
      </c>
      <c r="E57" s="29">
        <v>3165.22</v>
      </c>
      <c r="F57" s="29">
        <v>0.53</v>
      </c>
      <c r="G57" s="35" t="s">
        <v>45</v>
      </c>
    </row>
    <row r="58" spans="2:7" ht="15">
      <c r="B58" s="27" t="s">
        <v>95</v>
      </c>
      <c r="C58" s="27" t="s">
        <v>60</v>
      </c>
      <c r="D58" s="84">
        <v>1582450</v>
      </c>
      <c r="E58" s="29">
        <v>3063.62</v>
      </c>
      <c r="F58" s="29">
        <v>0.51</v>
      </c>
      <c r="G58" s="35" t="s">
        <v>104</v>
      </c>
    </row>
    <row r="59" spans="2:7" ht="15">
      <c r="B59" s="27" t="s">
        <v>379</v>
      </c>
      <c r="C59" s="27" t="s">
        <v>183</v>
      </c>
      <c r="D59" s="84">
        <v>3631905</v>
      </c>
      <c r="E59" s="29">
        <v>2901.89</v>
      </c>
      <c r="F59" s="29">
        <v>0.49</v>
      </c>
      <c r="G59" s="35" t="s">
        <v>380</v>
      </c>
    </row>
    <row r="60" spans="2:7" ht="15">
      <c r="B60" s="27" t="s">
        <v>289</v>
      </c>
      <c r="C60" s="27" t="s">
        <v>183</v>
      </c>
      <c r="D60" s="84">
        <v>3960948</v>
      </c>
      <c r="E60" s="29">
        <v>2517.18</v>
      </c>
      <c r="F60" s="29">
        <v>0.42</v>
      </c>
      <c r="G60" s="35" t="s">
        <v>290</v>
      </c>
    </row>
    <row r="61" spans="2:7" ht="15">
      <c r="B61" s="27" t="s">
        <v>276</v>
      </c>
      <c r="C61" s="27" t="s">
        <v>70</v>
      </c>
      <c r="D61" s="84">
        <v>1192863</v>
      </c>
      <c r="E61" s="29">
        <v>2500.24</v>
      </c>
      <c r="F61" s="29">
        <v>0.42</v>
      </c>
      <c r="G61" s="35" t="s">
        <v>277</v>
      </c>
    </row>
    <row r="62" spans="2:7" ht="15">
      <c r="B62" s="27" t="s">
        <v>212</v>
      </c>
      <c r="C62" s="27" t="s">
        <v>71</v>
      </c>
      <c r="D62" s="84">
        <v>1861689</v>
      </c>
      <c r="E62" s="29">
        <v>2398.79</v>
      </c>
      <c r="F62" s="29">
        <v>0.4</v>
      </c>
      <c r="G62" s="35" t="s">
        <v>202</v>
      </c>
    </row>
    <row r="63" spans="2:7" ht="15">
      <c r="B63" s="27" t="s">
        <v>388</v>
      </c>
      <c r="C63" s="27" t="s">
        <v>70</v>
      </c>
      <c r="D63" s="84">
        <v>1626911</v>
      </c>
      <c r="E63" s="29">
        <v>2328.92</v>
      </c>
      <c r="F63" s="29">
        <v>0.39</v>
      </c>
      <c r="G63" s="35" t="s">
        <v>389</v>
      </c>
    </row>
    <row r="64" spans="2:7" ht="15">
      <c r="B64" s="27" t="s">
        <v>266</v>
      </c>
      <c r="C64" s="27" t="s">
        <v>70</v>
      </c>
      <c r="D64" s="84">
        <v>1700811</v>
      </c>
      <c r="E64" s="29">
        <v>2312.25</v>
      </c>
      <c r="F64" s="29">
        <v>0.39</v>
      </c>
      <c r="G64" s="35" t="s">
        <v>268</v>
      </c>
    </row>
    <row r="65" spans="2:7" ht="15">
      <c r="B65" s="27" t="s">
        <v>151</v>
      </c>
      <c r="C65" s="27" t="s">
        <v>60</v>
      </c>
      <c r="D65" s="84">
        <v>896811</v>
      </c>
      <c r="E65" s="29">
        <v>2268.48</v>
      </c>
      <c r="F65" s="29">
        <v>0.38</v>
      </c>
      <c r="G65" s="35" t="s">
        <v>41</v>
      </c>
    </row>
    <row r="66" spans="2:7" ht="15">
      <c r="B66" s="27" t="s">
        <v>636</v>
      </c>
      <c r="C66" s="27" t="s">
        <v>56</v>
      </c>
      <c r="D66" s="84">
        <v>223933</v>
      </c>
      <c r="E66" s="29">
        <v>1786.09</v>
      </c>
      <c r="F66" s="29">
        <v>0.3</v>
      </c>
      <c r="G66" s="35" t="s">
        <v>637</v>
      </c>
    </row>
    <row r="67" spans="2:7" ht="15">
      <c r="B67" s="27" t="s">
        <v>449</v>
      </c>
      <c r="C67" s="27" t="s">
        <v>55</v>
      </c>
      <c r="D67" s="84">
        <v>152997</v>
      </c>
      <c r="E67" s="29">
        <v>1556.82</v>
      </c>
      <c r="F67" s="29">
        <v>0.26</v>
      </c>
      <c r="G67" s="35" t="s">
        <v>450</v>
      </c>
    </row>
    <row r="68" spans="2:7" ht="15">
      <c r="B68" s="27" t="s">
        <v>292</v>
      </c>
      <c r="C68" s="27" t="s">
        <v>66</v>
      </c>
      <c r="D68" s="84">
        <v>387000</v>
      </c>
      <c r="E68" s="29">
        <v>1518.39</v>
      </c>
      <c r="F68" s="29">
        <v>0.25</v>
      </c>
      <c r="G68" s="35" t="s">
        <v>293</v>
      </c>
    </row>
    <row r="69" spans="2:7" ht="15">
      <c r="B69" s="27" t="s">
        <v>493</v>
      </c>
      <c r="C69" s="27" t="s">
        <v>55</v>
      </c>
      <c r="D69" s="84">
        <v>425000</v>
      </c>
      <c r="E69" s="29">
        <v>1495.58</v>
      </c>
      <c r="F69" s="29">
        <v>0.25</v>
      </c>
      <c r="G69" s="35" t="s">
        <v>494</v>
      </c>
    </row>
    <row r="70" spans="2:7" ht="15">
      <c r="B70" s="27" t="s">
        <v>323</v>
      </c>
      <c r="C70" s="27" t="s">
        <v>74</v>
      </c>
      <c r="D70" s="84">
        <v>1624620</v>
      </c>
      <c r="E70" s="29">
        <v>1436.98</v>
      </c>
      <c r="F70" s="29">
        <v>0.24</v>
      </c>
      <c r="G70" s="35" t="s">
        <v>378</v>
      </c>
    </row>
    <row r="71" spans="2:7" ht="15">
      <c r="B71" s="27" t="s">
        <v>197</v>
      </c>
      <c r="C71" s="27" t="s">
        <v>196</v>
      </c>
      <c r="D71" s="84">
        <v>672026</v>
      </c>
      <c r="E71" s="29">
        <v>1268.11</v>
      </c>
      <c r="F71" s="29">
        <v>0.21</v>
      </c>
      <c r="G71" s="35" t="s">
        <v>198</v>
      </c>
    </row>
    <row r="72" spans="2:7" ht="15">
      <c r="B72" s="27" t="s">
        <v>310</v>
      </c>
      <c r="C72" s="27" t="s">
        <v>63</v>
      </c>
      <c r="D72" s="84">
        <v>1032427</v>
      </c>
      <c r="E72" s="29">
        <v>1256.98</v>
      </c>
      <c r="F72" s="29">
        <v>0.21</v>
      </c>
      <c r="G72" s="35" t="s">
        <v>291</v>
      </c>
    </row>
    <row r="73" spans="2:7" ht="15">
      <c r="B73" s="27" t="s">
        <v>256</v>
      </c>
      <c r="C73" s="27" t="s">
        <v>67</v>
      </c>
      <c r="D73" s="84">
        <v>273066</v>
      </c>
      <c r="E73" s="29">
        <v>878.86</v>
      </c>
      <c r="F73" s="29">
        <v>0.15</v>
      </c>
      <c r="G73" s="35" t="s">
        <v>259</v>
      </c>
    </row>
    <row r="74" spans="2:7" ht="15">
      <c r="B74" s="27" t="s">
        <v>86</v>
      </c>
      <c r="C74" s="27" t="s">
        <v>57</v>
      </c>
      <c r="D74" s="84">
        <v>27000</v>
      </c>
      <c r="E74" s="29">
        <v>562.18</v>
      </c>
      <c r="F74" s="29">
        <v>0.09</v>
      </c>
      <c r="G74" s="35" t="s">
        <v>29</v>
      </c>
    </row>
    <row r="75" spans="2:7" ht="15">
      <c r="B75" s="27" t="s">
        <v>519</v>
      </c>
      <c r="C75" s="27" t="s">
        <v>55</v>
      </c>
      <c r="D75" s="84">
        <v>66985</v>
      </c>
      <c r="E75" s="29">
        <v>456.13</v>
      </c>
      <c r="F75" s="29">
        <v>0.08</v>
      </c>
      <c r="G75" s="35" t="s">
        <v>520</v>
      </c>
    </row>
    <row r="76" spans="2:7" ht="15">
      <c r="B76" s="27" t="s">
        <v>185</v>
      </c>
      <c r="C76" s="27" t="s">
        <v>119</v>
      </c>
      <c r="D76" s="84">
        <v>381818</v>
      </c>
      <c r="E76" s="29">
        <v>382.39</v>
      </c>
      <c r="F76" s="29">
        <v>0.06</v>
      </c>
      <c r="G76" s="35" t="s">
        <v>187</v>
      </c>
    </row>
    <row r="77" spans="2:7" ht="15">
      <c r="B77" s="27" t="s">
        <v>280</v>
      </c>
      <c r="C77" s="27" t="s">
        <v>73</v>
      </c>
      <c r="D77" s="84">
        <v>230358</v>
      </c>
      <c r="E77" s="29">
        <v>303.84</v>
      </c>
      <c r="F77" s="29">
        <v>0.05</v>
      </c>
      <c r="G77" s="35" t="s">
        <v>304</v>
      </c>
    </row>
    <row r="78" spans="2:7" ht="15">
      <c r="B78" s="27" t="s">
        <v>484</v>
      </c>
      <c r="C78" s="27" t="s">
        <v>74</v>
      </c>
      <c r="D78" s="84">
        <v>61024</v>
      </c>
      <c r="E78" s="29">
        <v>290.17</v>
      </c>
      <c r="F78" s="29">
        <v>0.05</v>
      </c>
      <c r="G78" s="35" t="s">
        <v>479</v>
      </c>
    </row>
    <row r="79" spans="2:7" ht="15">
      <c r="B79" s="27" t="s">
        <v>363</v>
      </c>
      <c r="C79" s="27" t="s">
        <v>130</v>
      </c>
      <c r="D79" s="84">
        <v>143064</v>
      </c>
      <c r="E79" s="29">
        <v>47.21</v>
      </c>
      <c r="F79" s="29">
        <v>0.01</v>
      </c>
      <c r="G79" s="35" t="s">
        <v>364</v>
      </c>
    </row>
    <row r="80" spans="2:8" s="34" customFormat="1" ht="15">
      <c r="B80" s="22" t="s">
        <v>8</v>
      </c>
      <c r="C80" s="22"/>
      <c r="D80" s="85"/>
      <c r="E80" s="32">
        <f>SUM(E8:E79)</f>
        <v>589850.6599999999</v>
      </c>
      <c r="F80" s="32">
        <f>SUM(F8:F79)</f>
        <v>98.91</v>
      </c>
      <c r="G80" s="33"/>
      <c r="H80" s="56"/>
    </row>
    <row r="81" spans="2:8" s="34" customFormat="1" ht="15">
      <c r="B81" s="22" t="s">
        <v>33</v>
      </c>
      <c r="C81" s="27"/>
      <c r="D81" s="84"/>
      <c r="E81" s="29"/>
      <c r="F81" s="29"/>
      <c r="G81" s="77"/>
      <c r="H81" s="56"/>
    </row>
    <row r="82" spans="2:8" s="34" customFormat="1" ht="15">
      <c r="B82" s="22" t="s">
        <v>13</v>
      </c>
      <c r="C82" s="27"/>
      <c r="D82" s="84"/>
      <c r="E82" s="29"/>
      <c r="F82" s="29"/>
      <c r="G82" s="77"/>
      <c r="H82" s="56"/>
    </row>
    <row r="83" spans="2:8" s="34" customFormat="1" ht="15">
      <c r="B83" s="27" t="s">
        <v>115</v>
      </c>
      <c r="C83" s="27" t="s">
        <v>53</v>
      </c>
      <c r="D83" s="84">
        <v>285600</v>
      </c>
      <c r="E83" s="29">
        <v>10</v>
      </c>
      <c r="F83" s="100" t="s">
        <v>191</v>
      </c>
      <c r="G83" s="75" t="s">
        <v>192</v>
      </c>
      <c r="H83" s="56"/>
    </row>
    <row r="84" spans="2:8" s="34" customFormat="1" ht="15">
      <c r="B84" s="22" t="s">
        <v>8</v>
      </c>
      <c r="C84" s="22"/>
      <c r="D84" s="85"/>
      <c r="E84" s="32">
        <f>SUM(E83)</f>
        <v>10</v>
      </c>
      <c r="F84" s="32">
        <f>SUM(F83)</f>
        <v>0</v>
      </c>
      <c r="G84" s="76"/>
      <c r="H84" s="56"/>
    </row>
    <row r="85" spans="2:7" ht="15">
      <c r="B85" s="22" t="s">
        <v>9</v>
      </c>
      <c r="C85" s="27"/>
      <c r="D85" s="84"/>
      <c r="E85" s="57"/>
      <c r="F85" s="57"/>
      <c r="G85" s="30"/>
    </row>
    <row r="86" spans="2:8" ht="15">
      <c r="B86" s="31" t="s">
        <v>438</v>
      </c>
      <c r="C86" s="27"/>
      <c r="D86" s="28"/>
      <c r="E86" s="29">
        <v>3712.31</v>
      </c>
      <c r="F86" s="29">
        <v>0.62</v>
      </c>
      <c r="G86" s="30"/>
      <c r="H86" s="115"/>
    </row>
    <row r="87" spans="2:8" ht="15">
      <c r="B87" s="22" t="s">
        <v>12</v>
      </c>
      <c r="C87" s="27"/>
      <c r="D87" s="28"/>
      <c r="E87" s="39">
        <v>2887.42</v>
      </c>
      <c r="F87" s="29">
        <v>0.47</v>
      </c>
      <c r="G87" s="58"/>
      <c r="H87" s="115"/>
    </row>
    <row r="88" spans="2:7" s="34" customFormat="1" ht="15">
      <c r="B88" s="43" t="s">
        <v>10</v>
      </c>
      <c r="C88" s="43"/>
      <c r="D88" s="44"/>
      <c r="E88" s="45">
        <f>E80+E86+E87+E84</f>
        <v>596460.39</v>
      </c>
      <c r="F88" s="45">
        <f>+F80+F86+F87+F84</f>
        <v>100</v>
      </c>
      <c r="G88" s="46"/>
    </row>
    <row r="89" spans="2:7" s="34" customFormat="1" ht="15">
      <c r="B89" s="47" t="s">
        <v>195</v>
      </c>
      <c r="C89" s="96"/>
      <c r="D89" s="87"/>
      <c r="E89" s="88"/>
      <c r="F89" s="88"/>
      <c r="G89" s="89"/>
    </row>
    <row r="90" spans="2:7" s="34" customFormat="1" ht="15">
      <c r="B90" s="116" t="s">
        <v>485</v>
      </c>
      <c r="C90" s="96"/>
      <c r="D90" s="87"/>
      <c r="E90" s="88"/>
      <c r="F90" s="88"/>
      <c r="G90" s="89"/>
    </row>
  </sheetData>
  <sheetProtection/>
  <mergeCells count="1">
    <mergeCell ref="B2:G2"/>
  </mergeCells>
  <printOptions/>
  <pageMargins left="1.29" right="0.7" top="0.39" bottom="0.42" header="0.3" footer="0.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61"/>
  <sheetViews>
    <sheetView showGridLines="0" view="pageBreakPreview" zoomScale="85" zoomScaleNormal="86" zoomScaleSheetLayoutView="85" zoomScalePageLayoutView="0" workbookViewId="0" topLeftCell="B40">
      <selection activeCell="B1" sqref="B1"/>
    </sheetView>
  </sheetViews>
  <sheetFormatPr defaultColWidth="9.140625" defaultRowHeight="12.75"/>
  <cols>
    <col min="1" max="1" width="0" style="1" hidden="1" customWidth="1"/>
    <col min="2" max="2" width="54.57421875" style="1" customWidth="1"/>
    <col min="3" max="3" width="34.28125" style="1" customWidth="1"/>
    <col min="4" max="4" width="13.421875" style="1" customWidth="1"/>
    <col min="5" max="5" width="20.57421875" style="1" customWidth="1"/>
    <col min="6" max="6" width="22.421875" style="1" customWidth="1"/>
    <col min="7" max="7" width="15.140625" style="49" bestFit="1" customWidth="1"/>
    <col min="8" max="8" width="10.140625" style="1" bestFit="1" customWidth="1"/>
    <col min="9" max="16384" width="9.140625" style="1" customWidth="1"/>
  </cols>
  <sheetData>
    <row r="1" spans="2:7" ht="15">
      <c r="B1" s="3" t="s">
        <v>0</v>
      </c>
      <c r="C1" s="4"/>
      <c r="D1" s="5"/>
      <c r="E1" s="6"/>
      <c r="F1" s="6"/>
      <c r="G1" s="59"/>
    </row>
    <row r="2" spans="2:7" ht="15">
      <c r="B2" s="3" t="s">
        <v>429</v>
      </c>
      <c r="C2" s="4"/>
      <c r="D2" s="7"/>
      <c r="E2" s="4"/>
      <c r="F2" s="4"/>
      <c r="G2" s="60"/>
    </row>
    <row r="3" spans="2:7" ht="15">
      <c r="B3" s="3" t="s">
        <v>635</v>
      </c>
      <c r="C3" s="8"/>
      <c r="D3" s="9"/>
      <c r="E3" s="8"/>
      <c r="F3" s="8"/>
      <c r="G3" s="61"/>
    </row>
    <row r="4" spans="2:7" ht="15">
      <c r="B4" s="3"/>
      <c r="C4" s="8"/>
      <c r="D4" s="9"/>
      <c r="E4" s="8"/>
      <c r="F4" s="8"/>
      <c r="G4" s="61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4" t="s">
        <v>6</v>
      </c>
    </row>
    <row r="6" spans="2:7" ht="15">
      <c r="B6" s="3" t="s">
        <v>7</v>
      </c>
      <c r="C6" s="18"/>
      <c r="D6" s="19"/>
      <c r="E6" s="20"/>
      <c r="F6" s="23"/>
      <c r="G6" s="24"/>
    </row>
    <row r="7" spans="2:7" ht="15">
      <c r="B7" s="22" t="s">
        <v>13</v>
      </c>
      <c r="C7" s="18"/>
      <c r="D7" s="83"/>
      <c r="E7" s="20"/>
      <c r="F7" s="23"/>
      <c r="G7" s="24"/>
    </row>
    <row r="8" spans="2:7" ht="15">
      <c r="B8" s="27" t="s">
        <v>77</v>
      </c>
      <c r="C8" s="27" t="s">
        <v>54</v>
      </c>
      <c r="D8" s="84">
        <v>470100</v>
      </c>
      <c r="E8" s="29">
        <v>5010.56</v>
      </c>
      <c r="F8" s="62">
        <v>4.54</v>
      </c>
      <c r="G8" s="30" t="s">
        <v>497</v>
      </c>
    </row>
    <row r="9" spans="2:7" ht="15">
      <c r="B9" s="27" t="s">
        <v>81</v>
      </c>
      <c r="C9" s="27" t="s">
        <v>56</v>
      </c>
      <c r="D9" s="84">
        <v>291000</v>
      </c>
      <c r="E9" s="29">
        <v>4958.93</v>
      </c>
      <c r="F9" s="62">
        <v>4.49</v>
      </c>
      <c r="G9" s="30" t="s">
        <v>15</v>
      </c>
    </row>
    <row r="10" spans="2:7" ht="15">
      <c r="B10" s="27" t="s">
        <v>113</v>
      </c>
      <c r="C10" s="27" t="s">
        <v>57</v>
      </c>
      <c r="D10" s="84">
        <v>866900</v>
      </c>
      <c r="E10" s="29">
        <v>4827.33</v>
      </c>
      <c r="F10" s="62">
        <v>4.37</v>
      </c>
      <c r="G10" s="30" t="s">
        <v>38</v>
      </c>
    </row>
    <row r="11" spans="2:7" ht="15">
      <c r="B11" s="27" t="s">
        <v>90</v>
      </c>
      <c r="C11" s="27" t="s">
        <v>55</v>
      </c>
      <c r="D11" s="84">
        <v>2282400</v>
      </c>
      <c r="E11" s="29">
        <v>4442.69</v>
      </c>
      <c r="F11" s="62">
        <v>4.02</v>
      </c>
      <c r="G11" s="30" t="s">
        <v>21</v>
      </c>
    </row>
    <row r="12" spans="2:7" ht="15">
      <c r="B12" s="27" t="s">
        <v>86</v>
      </c>
      <c r="C12" s="27" t="s">
        <v>57</v>
      </c>
      <c r="D12" s="84">
        <v>208800</v>
      </c>
      <c r="E12" s="29">
        <v>4347.53</v>
      </c>
      <c r="F12" s="62">
        <v>3.94</v>
      </c>
      <c r="G12" s="30" t="s">
        <v>29</v>
      </c>
    </row>
    <row r="13" spans="2:7" ht="15">
      <c r="B13" s="27" t="s">
        <v>453</v>
      </c>
      <c r="C13" s="27" t="s">
        <v>55</v>
      </c>
      <c r="D13" s="84">
        <v>249600</v>
      </c>
      <c r="E13" s="29">
        <v>4311.22</v>
      </c>
      <c r="F13" s="62">
        <v>3.9</v>
      </c>
      <c r="G13" s="30" t="s">
        <v>454</v>
      </c>
    </row>
    <row r="14" spans="2:7" ht="15">
      <c r="B14" s="27" t="s">
        <v>390</v>
      </c>
      <c r="C14" s="27" t="s">
        <v>63</v>
      </c>
      <c r="D14" s="84">
        <v>27000</v>
      </c>
      <c r="E14" s="29">
        <v>4248.86</v>
      </c>
      <c r="F14" s="62">
        <v>3.85</v>
      </c>
      <c r="G14" s="30" t="s">
        <v>391</v>
      </c>
    </row>
    <row r="15" spans="2:7" ht="15">
      <c r="B15" s="27" t="s">
        <v>78</v>
      </c>
      <c r="C15" s="27" t="s">
        <v>54</v>
      </c>
      <c r="D15" s="84">
        <v>1198600</v>
      </c>
      <c r="E15" s="29">
        <v>4212.48</v>
      </c>
      <c r="F15" s="62">
        <v>3.81</v>
      </c>
      <c r="G15" s="30" t="s">
        <v>145</v>
      </c>
    </row>
    <row r="16" spans="2:7" ht="15">
      <c r="B16" s="27" t="s">
        <v>97</v>
      </c>
      <c r="C16" s="27" t="s">
        <v>61</v>
      </c>
      <c r="D16" s="84">
        <v>723700</v>
      </c>
      <c r="E16" s="29">
        <v>4051.63</v>
      </c>
      <c r="F16" s="62">
        <v>3.67</v>
      </c>
      <c r="G16" s="30" t="s">
        <v>27</v>
      </c>
    </row>
    <row r="17" spans="2:7" ht="15">
      <c r="B17" s="27" t="s">
        <v>365</v>
      </c>
      <c r="C17" s="27" t="s">
        <v>63</v>
      </c>
      <c r="D17" s="84">
        <v>170689</v>
      </c>
      <c r="E17" s="29">
        <v>4048.91</v>
      </c>
      <c r="F17" s="62">
        <v>3.67</v>
      </c>
      <c r="G17" s="30" t="s">
        <v>366</v>
      </c>
    </row>
    <row r="18" spans="2:7" ht="15">
      <c r="B18" s="27" t="s">
        <v>76</v>
      </c>
      <c r="C18" s="27" t="s">
        <v>57</v>
      </c>
      <c r="D18" s="84">
        <v>522700</v>
      </c>
      <c r="E18" s="29">
        <v>3846.81</v>
      </c>
      <c r="F18" s="62">
        <v>3.48</v>
      </c>
      <c r="G18" s="30" t="s">
        <v>16</v>
      </c>
    </row>
    <row r="19" spans="2:7" ht="15">
      <c r="B19" s="27" t="s">
        <v>194</v>
      </c>
      <c r="C19" s="27" t="s">
        <v>57</v>
      </c>
      <c r="D19" s="84">
        <v>371800</v>
      </c>
      <c r="E19" s="29">
        <v>3267.19</v>
      </c>
      <c r="F19" s="62">
        <v>2.96</v>
      </c>
      <c r="G19" s="30" t="s">
        <v>193</v>
      </c>
    </row>
    <row r="20" spans="2:7" ht="15">
      <c r="B20" s="27" t="s">
        <v>285</v>
      </c>
      <c r="C20" s="27" t="s">
        <v>55</v>
      </c>
      <c r="D20" s="84">
        <v>140700</v>
      </c>
      <c r="E20" s="29">
        <v>3067.26</v>
      </c>
      <c r="F20" s="62">
        <v>2.78</v>
      </c>
      <c r="G20" s="30" t="s">
        <v>287</v>
      </c>
    </row>
    <row r="21" spans="2:7" ht="15">
      <c r="B21" s="27" t="s">
        <v>466</v>
      </c>
      <c r="C21" s="27" t="s">
        <v>74</v>
      </c>
      <c r="D21" s="84">
        <v>67300</v>
      </c>
      <c r="E21" s="29">
        <v>3062.72</v>
      </c>
      <c r="F21" s="62">
        <v>2.77</v>
      </c>
      <c r="G21" s="30" t="s">
        <v>467</v>
      </c>
    </row>
    <row r="22" spans="2:7" ht="15">
      <c r="B22" s="27" t="s">
        <v>419</v>
      </c>
      <c r="C22" s="27" t="s">
        <v>63</v>
      </c>
      <c r="D22" s="84">
        <v>76934</v>
      </c>
      <c r="E22" s="29">
        <v>3049.51</v>
      </c>
      <c r="F22" s="62">
        <v>2.76</v>
      </c>
      <c r="G22" s="30" t="s">
        <v>420</v>
      </c>
    </row>
    <row r="23" spans="2:7" ht="15">
      <c r="B23" s="27" t="s">
        <v>82</v>
      </c>
      <c r="C23" s="27" t="s">
        <v>54</v>
      </c>
      <c r="D23" s="84">
        <v>223417</v>
      </c>
      <c r="E23" s="29">
        <v>3039.48</v>
      </c>
      <c r="F23" s="62">
        <v>2.75</v>
      </c>
      <c r="G23" s="30" t="s">
        <v>22</v>
      </c>
    </row>
    <row r="24" spans="2:7" ht="15">
      <c r="B24" s="27" t="s">
        <v>79</v>
      </c>
      <c r="C24" s="27" t="s">
        <v>58</v>
      </c>
      <c r="D24" s="84">
        <v>317000</v>
      </c>
      <c r="E24" s="29">
        <v>2991.37</v>
      </c>
      <c r="F24" s="62">
        <v>2.71</v>
      </c>
      <c r="G24" s="30" t="s">
        <v>17</v>
      </c>
    </row>
    <row r="25" spans="2:7" ht="15">
      <c r="B25" s="27" t="s">
        <v>125</v>
      </c>
      <c r="C25" s="27" t="s">
        <v>66</v>
      </c>
      <c r="D25" s="84">
        <v>181600</v>
      </c>
      <c r="E25" s="29">
        <v>2918.22</v>
      </c>
      <c r="F25" s="62">
        <v>2.64</v>
      </c>
      <c r="G25" s="30" t="s">
        <v>49</v>
      </c>
    </row>
    <row r="26" spans="2:7" ht="15">
      <c r="B26" s="27" t="s">
        <v>493</v>
      </c>
      <c r="C26" s="27" t="s">
        <v>55</v>
      </c>
      <c r="D26" s="84">
        <v>742100</v>
      </c>
      <c r="E26" s="29">
        <v>2611.45</v>
      </c>
      <c r="F26" s="62">
        <v>2.37</v>
      </c>
      <c r="G26" s="30" t="s">
        <v>494</v>
      </c>
    </row>
    <row r="27" spans="2:7" ht="15">
      <c r="B27" s="27" t="s">
        <v>307</v>
      </c>
      <c r="C27" s="27" t="s">
        <v>64</v>
      </c>
      <c r="D27" s="84">
        <v>377300</v>
      </c>
      <c r="E27" s="29">
        <v>2453.96</v>
      </c>
      <c r="F27" s="62">
        <v>2.22</v>
      </c>
      <c r="G27" s="30" t="s">
        <v>308</v>
      </c>
    </row>
    <row r="28" spans="2:7" ht="15">
      <c r="B28" s="27" t="s">
        <v>519</v>
      </c>
      <c r="C28" s="27" t="s">
        <v>55</v>
      </c>
      <c r="D28" s="84">
        <v>350600</v>
      </c>
      <c r="E28" s="29">
        <v>2387.41</v>
      </c>
      <c r="F28" s="62">
        <v>2.16</v>
      </c>
      <c r="G28" s="30" t="s">
        <v>520</v>
      </c>
    </row>
    <row r="29" spans="2:7" ht="15">
      <c r="B29" s="27" t="s">
        <v>459</v>
      </c>
      <c r="C29" s="27" t="s">
        <v>59</v>
      </c>
      <c r="D29" s="84">
        <v>280700</v>
      </c>
      <c r="E29" s="29">
        <v>2263.71</v>
      </c>
      <c r="F29" s="62">
        <v>2.05</v>
      </c>
      <c r="G29" s="30" t="s">
        <v>460</v>
      </c>
    </row>
    <row r="30" spans="2:7" ht="15">
      <c r="B30" s="27" t="s">
        <v>327</v>
      </c>
      <c r="C30" s="27" t="s">
        <v>59</v>
      </c>
      <c r="D30" s="84">
        <v>1160167</v>
      </c>
      <c r="E30" s="29">
        <v>2197.36</v>
      </c>
      <c r="F30" s="62">
        <v>1.99</v>
      </c>
      <c r="G30" s="30" t="s">
        <v>471</v>
      </c>
    </row>
    <row r="31" spans="2:7" ht="15">
      <c r="B31" s="27" t="s">
        <v>87</v>
      </c>
      <c r="C31" s="27" t="s">
        <v>63</v>
      </c>
      <c r="D31" s="84">
        <v>230200</v>
      </c>
      <c r="E31" s="29">
        <v>2098.96</v>
      </c>
      <c r="F31" s="62">
        <v>1.9</v>
      </c>
      <c r="G31" s="30" t="s">
        <v>23</v>
      </c>
    </row>
    <row r="32" spans="2:7" ht="15">
      <c r="B32" s="27" t="s">
        <v>251</v>
      </c>
      <c r="C32" s="27" t="s">
        <v>54</v>
      </c>
      <c r="D32" s="84">
        <v>1642405</v>
      </c>
      <c r="E32" s="29">
        <v>1992.24</v>
      </c>
      <c r="F32" s="62">
        <v>1.8</v>
      </c>
      <c r="G32" s="30" t="s">
        <v>252</v>
      </c>
    </row>
    <row r="33" spans="2:7" ht="15">
      <c r="B33" s="27" t="s">
        <v>491</v>
      </c>
      <c r="C33" s="27" t="s">
        <v>69</v>
      </c>
      <c r="D33" s="84">
        <v>151300</v>
      </c>
      <c r="E33" s="29">
        <v>1976.28</v>
      </c>
      <c r="F33" s="62">
        <v>1.79</v>
      </c>
      <c r="G33" s="30" t="s">
        <v>492</v>
      </c>
    </row>
    <row r="34" spans="2:7" ht="15">
      <c r="B34" s="27" t="s">
        <v>123</v>
      </c>
      <c r="C34" s="27" t="s">
        <v>55</v>
      </c>
      <c r="D34" s="84">
        <v>891954</v>
      </c>
      <c r="E34" s="29">
        <v>1969.43</v>
      </c>
      <c r="F34" s="62">
        <v>1.78</v>
      </c>
      <c r="G34" s="30" t="s">
        <v>46</v>
      </c>
    </row>
    <row r="35" spans="2:7" ht="15">
      <c r="B35" s="27" t="s">
        <v>134</v>
      </c>
      <c r="C35" s="27" t="s">
        <v>55</v>
      </c>
      <c r="D35" s="84">
        <v>106504</v>
      </c>
      <c r="E35" s="29">
        <v>1953.5</v>
      </c>
      <c r="F35" s="62">
        <v>1.77</v>
      </c>
      <c r="G35" s="30" t="s">
        <v>136</v>
      </c>
    </row>
    <row r="36" spans="2:7" ht="15">
      <c r="B36" s="27" t="s">
        <v>523</v>
      </c>
      <c r="C36" s="27" t="s">
        <v>130</v>
      </c>
      <c r="D36" s="84">
        <v>907000</v>
      </c>
      <c r="E36" s="29">
        <v>1717.4</v>
      </c>
      <c r="F36" s="62">
        <v>1.56</v>
      </c>
      <c r="G36" s="30" t="s">
        <v>524</v>
      </c>
    </row>
    <row r="37" spans="2:7" ht="15">
      <c r="B37" s="27" t="s">
        <v>110</v>
      </c>
      <c r="C37" s="27" t="s">
        <v>60</v>
      </c>
      <c r="D37" s="84">
        <v>127100</v>
      </c>
      <c r="E37" s="29">
        <v>1693.29</v>
      </c>
      <c r="F37" s="62">
        <v>1.53</v>
      </c>
      <c r="G37" s="30" t="s">
        <v>43</v>
      </c>
    </row>
    <row r="38" spans="2:7" ht="15">
      <c r="B38" s="27" t="s">
        <v>500</v>
      </c>
      <c r="C38" s="27" t="s">
        <v>67</v>
      </c>
      <c r="D38" s="84">
        <v>5500</v>
      </c>
      <c r="E38" s="29">
        <v>1651.47</v>
      </c>
      <c r="F38" s="62">
        <v>1.5</v>
      </c>
      <c r="G38" s="30" t="s">
        <v>501</v>
      </c>
    </row>
    <row r="39" spans="2:7" ht="15">
      <c r="B39" s="27" t="s">
        <v>186</v>
      </c>
      <c r="C39" s="27" t="s">
        <v>66</v>
      </c>
      <c r="D39" s="84">
        <v>146000</v>
      </c>
      <c r="E39" s="29">
        <v>1646.44</v>
      </c>
      <c r="F39" s="62">
        <v>1.49</v>
      </c>
      <c r="G39" s="30" t="s">
        <v>188</v>
      </c>
    </row>
    <row r="40" spans="2:7" ht="15">
      <c r="B40" s="27" t="s">
        <v>96</v>
      </c>
      <c r="C40" s="27" t="s">
        <v>59</v>
      </c>
      <c r="D40" s="84">
        <v>82300</v>
      </c>
      <c r="E40" s="29">
        <v>1444.08</v>
      </c>
      <c r="F40" s="62">
        <v>1.31</v>
      </c>
      <c r="G40" s="30" t="s">
        <v>14</v>
      </c>
    </row>
    <row r="41" spans="2:7" ht="15">
      <c r="B41" s="27" t="s">
        <v>94</v>
      </c>
      <c r="C41" s="27" t="s">
        <v>60</v>
      </c>
      <c r="D41" s="84">
        <v>36000</v>
      </c>
      <c r="E41" s="29">
        <v>1401.68</v>
      </c>
      <c r="F41" s="62">
        <v>1.27</v>
      </c>
      <c r="G41" s="30" t="s">
        <v>30</v>
      </c>
    </row>
    <row r="42" spans="2:7" ht="15">
      <c r="B42" s="27" t="s">
        <v>286</v>
      </c>
      <c r="C42" s="27" t="s">
        <v>62</v>
      </c>
      <c r="D42" s="84">
        <v>48000</v>
      </c>
      <c r="E42" s="29">
        <v>1222.54</v>
      </c>
      <c r="F42" s="62">
        <v>1.11</v>
      </c>
      <c r="G42" s="30" t="s">
        <v>288</v>
      </c>
    </row>
    <row r="43" spans="2:7" ht="15">
      <c r="B43" s="27" t="s">
        <v>461</v>
      </c>
      <c r="C43" s="27" t="s">
        <v>66</v>
      </c>
      <c r="D43" s="84">
        <v>138812</v>
      </c>
      <c r="E43" s="29">
        <v>1095.64</v>
      </c>
      <c r="F43" s="62">
        <v>0.99</v>
      </c>
      <c r="G43" s="30" t="s">
        <v>462</v>
      </c>
    </row>
    <row r="44" spans="2:7" ht="15">
      <c r="B44" s="27" t="s">
        <v>217</v>
      </c>
      <c r="C44" s="27" t="s">
        <v>59</v>
      </c>
      <c r="D44" s="84">
        <v>246341</v>
      </c>
      <c r="E44" s="29">
        <v>1048.92</v>
      </c>
      <c r="F44" s="62">
        <v>0.95</v>
      </c>
      <c r="G44" s="30" t="s">
        <v>218</v>
      </c>
    </row>
    <row r="45" spans="2:7" ht="15">
      <c r="B45" s="27" t="s">
        <v>386</v>
      </c>
      <c r="C45" s="27" t="s">
        <v>55</v>
      </c>
      <c r="D45" s="84">
        <v>64900</v>
      </c>
      <c r="E45" s="29">
        <v>912.95</v>
      </c>
      <c r="F45" s="62">
        <v>0.83</v>
      </c>
      <c r="G45" s="30" t="s">
        <v>387</v>
      </c>
    </row>
    <row r="46" spans="2:7" ht="15">
      <c r="B46" s="27" t="s">
        <v>345</v>
      </c>
      <c r="C46" s="27" t="s">
        <v>196</v>
      </c>
      <c r="D46" s="84">
        <v>288000</v>
      </c>
      <c r="E46" s="29">
        <v>848.16</v>
      </c>
      <c r="F46" s="62">
        <v>0.77</v>
      </c>
      <c r="G46" s="30" t="s">
        <v>346</v>
      </c>
    </row>
    <row r="47" spans="2:7" ht="15">
      <c r="B47" s="27" t="s">
        <v>212</v>
      </c>
      <c r="C47" s="27" t="s">
        <v>71</v>
      </c>
      <c r="D47" s="84">
        <v>651927</v>
      </c>
      <c r="E47" s="29">
        <v>840.01</v>
      </c>
      <c r="F47" s="62">
        <v>0.76</v>
      </c>
      <c r="G47" s="30" t="s">
        <v>202</v>
      </c>
    </row>
    <row r="48" spans="2:7" ht="15">
      <c r="B48" s="27" t="s">
        <v>124</v>
      </c>
      <c r="C48" s="27" t="s">
        <v>71</v>
      </c>
      <c r="D48" s="84">
        <v>357514</v>
      </c>
      <c r="E48" s="29">
        <v>530.19</v>
      </c>
      <c r="F48" s="62">
        <v>0.48</v>
      </c>
      <c r="G48" s="30" t="s">
        <v>45</v>
      </c>
    </row>
    <row r="49" spans="2:7" ht="15">
      <c r="B49" s="27" t="s">
        <v>266</v>
      </c>
      <c r="C49" s="27" t="s">
        <v>70</v>
      </c>
      <c r="D49" s="84">
        <v>346785</v>
      </c>
      <c r="E49" s="29">
        <v>471.45</v>
      </c>
      <c r="F49" s="62">
        <v>0.43</v>
      </c>
      <c r="G49" s="30" t="s">
        <v>268</v>
      </c>
    </row>
    <row r="50" spans="2:7" ht="15">
      <c r="B50" s="27" t="s">
        <v>164</v>
      </c>
      <c r="C50" s="27" t="s">
        <v>66</v>
      </c>
      <c r="D50" s="84">
        <v>81757</v>
      </c>
      <c r="E50" s="29">
        <v>269.02</v>
      </c>
      <c r="F50" s="62">
        <v>0.24</v>
      </c>
      <c r="G50" s="30" t="s">
        <v>165</v>
      </c>
    </row>
    <row r="51" spans="2:7" ht="15">
      <c r="B51" s="27" t="s">
        <v>405</v>
      </c>
      <c r="C51" s="27" t="s">
        <v>64</v>
      </c>
      <c r="D51" s="84">
        <v>124378</v>
      </c>
      <c r="E51" s="29">
        <v>226.18</v>
      </c>
      <c r="F51" s="62">
        <v>0.2</v>
      </c>
      <c r="G51" s="30" t="s">
        <v>406</v>
      </c>
    </row>
    <row r="52" spans="2:7" ht="15">
      <c r="B52" s="27" t="s">
        <v>278</v>
      </c>
      <c r="C52" s="27" t="s">
        <v>70</v>
      </c>
      <c r="D52" s="84">
        <v>593151</v>
      </c>
      <c r="E52" s="29">
        <v>163.12</v>
      </c>
      <c r="F52" s="62">
        <v>0.15</v>
      </c>
      <c r="G52" s="30" t="s">
        <v>279</v>
      </c>
    </row>
    <row r="53" spans="2:7" ht="15">
      <c r="B53" s="27" t="s">
        <v>636</v>
      </c>
      <c r="C53" s="27" t="s">
        <v>56</v>
      </c>
      <c r="D53" s="84">
        <v>19400</v>
      </c>
      <c r="E53" s="29">
        <v>154.73</v>
      </c>
      <c r="F53" s="62">
        <v>0.14</v>
      </c>
      <c r="G53" s="30" t="s">
        <v>637</v>
      </c>
    </row>
    <row r="54" spans="2:7" ht="15">
      <c r="B54" s="27" t="s">
        <v>305</v>
      </c>
      <c r="C54" s="27" t="s">
        <v>70</v>
      </c>
      <c r="D54" s="84">
        <v>45857</v>
      </c>
      <c r="E54" s="29">
        <v>93.94</v>
      </c>
      <c r="F54" s="62">
        <v>0.09</v>
      </c>
      <c r="G54" s="30" t="s">
        <v>306</v>
      </c>
    </row>
    <row r="55" spans="2:7" s="34" customFormat="1" ht="15">
      <c r="B55" s="22" t="s">
        <v>8</v>
      </c>
      <c r="C55" s="22"/>
      <c r="D55" s="85"/>
      <c r="E55" s="32">
        <f>SUM(E8:E54)</f>
        <v>109038.20999999999</v>
      </c>
      <c r="F55" s="32">
        <f>SUM(F8:F54)</f>
        <v>98.74000000000001</v>
      </c>
      <c r="G55" s="30"/>
    </row>
    <row r="56" spans="2:7" ht="15">
      <c r="B56" s="22" t="s">
        <v>9</v>
      </c>
      <c r="C56" s="26"/>
      <c r="D56" s="90"/>
      <c r="E56" s="29"/>
      <c r="F56" s="62"/>
      <c r="G56" s="40"/>
    </row>
    <row r="57" spans="2:8" ht="15">
      <c r="B57" s="31" t="s">
        <v>438</v>
      </c>
      <c r="C57" s="26"/>
      <c r="D57"/>
      <c r="E57" s="29">
        <v>2141.09</v>
      </c>
      <c r="F57" s="62">
        <v>1.94</v>
      </c>
      <c r="G57" s="40"/>
      <c r="H57" s="41"/>
    </row>
    <row r="58" spans="2:7" ht="15">
      <c r="B58" s="22" t="s">
        <v>12</v>
      </c>
      <c r="C58" s="26"/>
      <c r="D58"/>
      <c r="E58" s="39">
        <v>-759.25</v>
      </c>
      <c r="F58" s="62">
        <v>-0.68</v>
      </c>
      <c r="G58" s="40"/>
    </row>
    <row r="59" spans="2:7" s="34" customFormat="1" ht="15">
      <c r="B59" s="43" t="s">
        <v>10</v>
      </c>
      <c r="C59" s="42"/>
      <c r="D59" s="91"/>
      <c r="E59" s="45">
        <f>E55+E57+E58</f>
        <v>110420.04999999999</v>
      </c>
      <c r="F59" s="45">
        <f>F55+F57+F58</f>
        <v>100</v>
      </c>
      <c r="G59" s="64"/>
    </row>
    <row r="60" spans="2:7" s="34" customFormat="1" ht="15">
      <c r="B60" s="102"/>
      <c r="C60" s="96"/>
      <c r="D60" s="87"/>
      <c r="E60" s="88"/>
      <c r="F60" s="88"/>
      <c r="G60" s="97"/>
    </row>
    <row r="61" spans="2:7" s="34" customFormat="1" ht="15">
      <c r="B61" s="47"/>
      <c r="C61" s="96"/>
      <c r="D61" s="87"/>
      <c r="E61" s="88"/>
      <c r="F61" s="88"/>
      <c r="G61" s="97"/>
    </row>
  </sheetData>
  <sheetProtection/>
  <printOptions/>
  <pageMargins left="1.06" right="0.7" top="0.52" bottom="0.47" header="0.3" footer="0.3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59"/>
  <sheetViews>
    <sheetView showGridLines="0" view="pageBreakPreview" zoomScale="80" zoomScaleNormal="85" zoomScaleSheetLayoutView="80" zoomScalePageLayoutView="0" workbookViewId="0" topLeftCell="B22">
      <selection activeCell="B1" sqref="B1"/>
    </sheetView>
  </sheetViews>
  <sheetFormatPr defaultColWidth="9.140625" defaultRowHeight="12.75"/>
  <cols>
    <col min="1" max="1" width="0" style="1" hidden="1" customWidth="1"/>
    <col min="2" max="2" width="60.421875" style="1" customWidth="1"/>
    <col min="3" max="3" width="29.421875" style="1" customWidth="1"/>
    <col min="4" max="4" width="15.28125" style="1" bestFit="1" customWidth="1"/>
    <col min="5" max="5" width="15.421875" style="1" customWidth="1"/>
    <col min="6" max="6" width="12.00390625" style="1" customWidth="1"/>
    <col min="7" max="7" width="22.7109375" style="49" customWidth="1"/>
    <col min="8" max="8" width="10.28125" style="1" bestFit="1" customWidth="1"/>
    <col min="9" max="16384" width="9.140625" style="1" customWidth="1"/>
  </cols>
  <sheetData>
    <row r="1" spans="2:7" ht="15">
      <c r="B1" s="3" t="s">
        <v>0</v>
      </c>
      <c r="C1" s="4"/>
      <c r="D1" s="5"/>
      <c r="E1" s="6"/>
      <c r="F1" s="6"/>
      <c r="G1" s="2"/>
    </row>
    <row r="2" spans="2:7" ht="15">
      <c r="B2" s="3" t="s">
        <v>430</v>
      </c>
      <c r="C2" s="4"/>
      <c r="D2" s="5"/>
      <c r="E2" s="6"/>
      <c r="F2" s="6"/>
      <c r="G2" s="2"/>
    </row>
    <row r="3" spans="2:7" ht="15">
      <c r="B3" s="3" t="s">
        <v>635</v>
      </c>
      <c r="C3" s="8"/>
      <c r="D3" s="9"/>
      <c r="E3" s="8"/>
      <c r="F3" s="8"/>
      <c r="G3" s="2"/>
    </row>
    <row r="4" spans="2:7" ht="15">
      <c r="B4" s="18"/>
      <c r="C4" s="8"/>
      <c r="D4" s="9"/>
      <c r="E4" s="8"/>
      <c r="F4" s="8"/>
      <c r="G4" s="2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3"/>
      <c r="G6" s="30"/>
    </row>
    <row r="7" spans="2:7" ht="15">
      <c r="B7" s="22" t="s">
        <v>13</v>
      </c>
      <c r="C7" s="18"/>
      <c r="D7" s="84"/>
      <c r="E7" s="29"/>
      <c r="F7" s="62"/>
      <c r="G7" s="30"/>
    </row>
    <row r="8" spans="2:7" ht="15">
      <c r="B8" s="27" t="s">
        <v>97</v>
      </c>
      <c r="C8" s="92" t="s">
        <v>61</v>
      </c>
      <c r="D8" s="84">
        <v>1957300</v>
      </c>
      <c r="E8" s="29">
        <v>10957.94</v>
      </c>
      <c r="F8" s="62">
        <v>9.42</v>
      </c>
      <c r="G8" s="30" t="s">
        <v>27</v>
      </c>
    </row>
    <row r="9" spans="2:7" ht="15">
      <c r="B9" s="27" t="s">
        <v>88</v>
      </c>
      <c r="C9" s="92" t="s">
        <v>60</v>
      </c>
      <c r="D9" s="84">
        <v>1363179</v>
      </c>
      <c r="E9" s="29">
        <v>8657.55</v>
      </c>
      <c r="F9" s="62">
        <v>7.45</v>
      </c>
      <c r="G9" s="30" t="s">
        <v>24</v>
      </c>
    </row>
    <row r="10" spans="2:7" ht="15">
      <c r="B10" s="27" t="s">
        <v>79</v>
      </c>
      <c r="C10" s="92" t="s">
        <v>58</v>
      </c>
      <c r="D10" s="84">
        <v>890072</v>
      </c>
      <c r="E10" s="29">
        <v>8399.16</v>
      </c>
      <c r="F10" s="62">
        <v>7.22</v>
      </c>
      <c r="G10" s="30" t="s">
        <v>17</v>
      </c>
    </row>
    <row r="11" spans="2:7" ht="15">
      <c r="B11" s="27" t="s">
        <v>125</v>
      </c>
      <c r="C11" s="92" t="s">
        <v>66</v>
      </c>
      <c r="D11" s="84">
        <v>392000</v>
      </c>
      <c r="E11" s="29">
        <v>6299.24</v>
      </c>
      <c r="F11" s="62">
        <v>5.42</v>
      </c>
      <c r="G11" s="30" t="s">
        <v>49</v>
      </c>
    </row>
    <row r="12" spans="2:7" ht="15">
      <c r="B12" s="27" t="s">
        <v>421</v>
      </c>
      <c r="C12" s="92" t="s">
        <v>173</v>
      </c>
      <c r="D12" s="84">
        <v>441500</v>
      </c>
      <c r="E12" s="29">
        <v>4645.02</v>
      </c>
      <c r="F12" s="62">
        <v>3.99</v>
      </c>
      <c r="G12" s="30" t="s">
        <v>422</v>
      </c>
    </row>
    <row r="13" spans="2:7" ht="15">
      <c r="B13" s="27" t="s">
        <v>213</v>
      </c>
      <c r="C13" s="92" t="s">
        <v>66</v>
      </c>
      <c r="D13" s="84">
        <v>2513200</v>
      </c>
      <c r="E13" s="29">
        <v>4404.38</v>
      </c>
      <c r="F13" s="62">
        <v>3.79</v>
      </c>
      <c r="G13" s="30" t="s">
        <v>214</v>
      </c>
    </row>
    <row r="14" spans="2:7" ht="15">
      <c r="B14" s="27" t="s">
        <v>500</v>
      </c>
      <c r="C14" s="92" t="s">
        <v>67</v>
      </c>
      <c r="D14" s="84">
        <v>14500</v>
      </c>
      <c r="E14" s="29">
        <v>4353.89</v>
      </c>
      <c r="F14" s="62">
        <v>3.74</v>
      </c>
      <c r="G14" s="30" t="s">
        <v>501</v>
      </c>
    </row>
    <row r="15" spans="2:7" ht="15">
      <c r="B15" s="27" t="s">
        <v>110</v>
      </c>
      <c r="C15" s="92" t="s">
        <v>60</v>
      </c>
      <c r="D15" s="84">
        <v>301400</v>
      </c>
      <c r="E15" s="29">
        <v>4015.4</v>
      </c>
      <c r="F15" s="62">
        <v>3.45</v>
      </c>
      <c r="G15" s="30" t="s">
        <v>43</v>
      </c>
    </row>
    <row r="16" spans="2:7" ht="15">
      <c r="B16" s="27" t="s">
        <v>81</v>
      </c>
      <c r="C16" s="92" t="s">
        <v>56</v>
      </c>
      <c r="D16" s="84">
        <v>217900</v>
      </c>
      <c r="E16" s="29">
        <v>3713.23</v>
      </c>
      <c r="F16" s="62">
        <v>3.19</v>
      </c>
      <c r="G16" s="30" t="s">
        <v>15</v>
      </c>
    </row>
    <row r="17" spans="2:7" ht="15">
      <c r="B17" s="27" t="s">
        <v>117</v>
      </c>
      <c r="C17" s="92" t="s">
        <v>67</v>
      </c>
      <c r="D17" s="84">
        <v>3971000</v>
      </c>
      <c r="E17" s="29">
        <v>3520.29</v>
      </c>
      <c r="F17" s="62">
        <v>3.03</v>
      </c>
      <c r="G17" s="30" t="s">
        <v>261</v>
      </c>
    </row>
    <row r="18" spans="2:7" ht="15">
      <c r="B18" s="27" t="s">
        <v>461</v>
      </c>
      <c r="C18" s="92" t="s">
        <v>66</v>
      </c>
      <c r="D18" s="84">
        <v>398000</v>
      </c>
      <c r="E18" s="29">
        <v>3141.41</v>
      </c>
      <c r="F18" s="62">
        <v>2.7</v>
      </c>
      <c r="G18" s="30" t="s">
        <v>462</v>
      </c>
    </row>
    <row r="19" spans="2:7" ht="15">
      <c r="B19" s="27" t="s">
        <v>94</v>
      </c>
      <c r="C19" s="92" t="s">
        <v>60</v>
      </c>
      <c r="D19" s="84">
        <v>76680</v>
      </c>
      <c r="E19" s="29">
        <v>2985.57</v>
      </c>
      <c r="F19" s="62">
        <v>2.57</v>
      </c>
      <c r="G19" s="30" t="s">
        <v>30</v>
      </c>
    </row>
    <row r="20" spans="2:7" ht="15">
      <c r="B20" s="27" t="s">
        <v>152</v>
      </c>
      <c r="C20" s="92" t="s">
        <v>66</v>
      </c>
      <c r="D20" s="84">
        <v>1007389</v>
      </c>
      <c r="E20" s="29">
        <v>2875.09</v>
      </c>
      <c r="F20" s="62">
        <v>2.47</v>
      </c>
      <c r="G20" s="30" t="s">
        <v>155</v>
      </c>
    </row>
    <row r="21" spans="2:7" ht="15">
      <c r="B21" s="27" t="s">
        <v>414</v>
      </c>
      <c r="C21" s="92" t="s">
        <v>548</v>
      </c>
      <c r="D21" s="84">
        <v>1160000</v>
      </c>
      <c r="E21" s="29">
        <v>2856.5</v>
      </c>
      <c r="F21" s="62">
        <v>2.46</v>
      </c>
      <c r="G21" s="30" t="s">
        <v>415</v>
      </c>
    </row>
    <row r="22" spans="2:7" ht="15">
      <c r="B22" s="27" t="s">
        <v>174</v>
      </c>
      <c r="C22" s="92" t="s">
        <v>58</v>
      </c>
      <c r="D22" s="84">
        <v>3706500</v>
      </c>
      <c r="E22" s="29">
        <v>2794.7</v>
      </c>
      <c r="F22" s="62">
        <v>2.4</v>
      </c>
      <c r="G22" s="30" t="s">
        <v>176</v>
      </c>
    </row>
    <row r="23" spans="2:7" ht="15">
      <c r="B23" s="27" t="s">
        <v>80</v>
      </c>
      <c r="C23" s="92" t="s">
        <v>60</v>
      </c>
      <c r="D23" s="84">
        <v>10700</v>
      </c>
      <c r="E23" s="29">
        <v>2466.46</v>
      </c>
      <c r="F23" s="62">
        <v>2.12</v>
      </c>
      <c r="G23" s="30" t="s">
        <v>19</v>
      </c>
    </row>
    <row r="24" spans="2:7" ht="15">
      <c r="B24" s="27" t="s">
        <v>347</v>
      </c>
      <c r="C24" s="92" t="s">
        <v>67</v>
      </c>
      <c r="D24" s="84">
        <v>312102</v>
      </c>
      <c r="E24" s="29">
        <v>2356.21</v>
      </c>
      <c r="F24" s="62">
        <v>2.03</v>
      </c>
      <c r="G24" s="30" t="s">
        <v>348</v>
      </c>
    </row>
    <row r="25" spans="2:7" ht="15">
      <c r="B25" s="27" t="s">
        <v>477</v>
      </c>
      <c r="C25" s="92" t="s">
        <v>474</v>
      </c>
      <c r="D25" s="84">
        <v>2440500</v>
      </c>
      <c r="E25" s="29">
        <v>2338</v>
      </c>
      <c r="F25" s="62">
        <v>2.01</v>
      </c>
      <c r="G25" s="30" t="s">
        <v>478</v>
      </c>
    </row>
    <row r="26" spans="2:7" ht="15">
      <c r="B26" s="27" t="s">
        <v>439</v>
      </c>
      <c r="C26" s="92" t="s">
        <v>67</v>
      </c>
      <c r="D26" s="84">
        <v>358586</v>
      </c>
      <c r="E26" s="29">
        <v>2290.11</v>
      </c>
      <c r="F26" s="62">
        <v>1.97</v>
      </c>
      <c r="G26" s="30" t="s">
        <v>440</v>
      </c>
    </row>
    <row r="27" spans="2:7" ht="15">
      <c r="B27" s="27" t="s">
        <v>236</v>
      </c>
      <c r="C27" s="92" t="s">
        <v>130</v>
      </c>
      <c r="D27" s="84">
        <v>1008120</v>
      </c>
      <c r="E27" s="29">
        <v>2191.15</v>
      </c>
      <c r="F27" s="62">
        <v>1.88</v>
      </c>
      <c r="G27" s="30" t="s">
        <v>237</v>
      </c>
    </row>
    <row r="28" spans="2:7" ht="15">
      <c r="B28" s="27" t="s">
        <v>121</v>
      </c>
      <c r="C28" s="92" t="s">
        <v>60</v>
      </c>
      <c r="D28" s="84">
        <v>327700</v>
      </c>
      <c r="E28" s="29">
        <v>2030.76</v>
      </c>
      <c r="F28" s="62">
        <v>1.75</v>
      </c>
      <c r="G28" s="30" t="s">
        <v>226</v>
      </c>
    </row>
    <row r="29" spans="2:7" ht="15">
      <c r="B29" s="27" t="s">
        <v>312</v>
      </c>
      <c r="C29" s="92" t="s">
        <v>66</v>
      </c>
      <c r="D29" s="84">
        <v>411165</v>
      </c>
      <c r="E29" s="29">
        <v>2001.14</v>
      </c>
      <c r="F29" s="62">
        <v>1.72</v>
      </c>
      <c r="G29" s="30" t="s">
        <v>315</v>
      </c>
    </row>
    <row r="30" spans="2:7" ht="15">
      <c r="B30" s="27" t="s">
        <v>255</v>
      </c>
      <c r="C30" s="92" t="s">
        <v>70</v>
      </c>
      <c r="D30" s="84">
        <v>226300</v>
      </c>
      <c r="E30" s="29">
        <v>1962.25</v>
      </c>
      <c r="F30" s="62">
        <v>1.69</v>
      </c>
      <c r="G30" s="30" t="s">
        <v>258</v>
      </c>
    </row>
    <row r="31" spans="2:7" ht="15">
      <c r="B31" s="27" t="s">
        <v>399</v>
      </c>
      <c r="C31" s="92" t="s">
        <v>68</v>
      </c>
      <c r="D31" s="84">
        <v>2578930</v>
      </c>
      <c r="E31" s="29">
        <v>1956.12</v>
      </c>
      <c r="F31" s="62">
        <v>1.68</v>
      </c>
      <c r="G31" s="30" t="s">
        <v>400</v>
      </c>
    </row>
    <row r="32" spans="2:7" ht="15">
      <c r="B32" s="27" t="s">
        <v>161</v>
      </c>
      <c r="C32" s="92" t="s">
        <v>67</v>
      </c>
      <c r="D32" s="84">
        <v>193810</v>
      </c>
      <c r="E32" s="29">
        <v>1824.04</v>
      </c>
      <c r="F32" s="62">
        <v>1.57</v>
      </c>
      <c r="G32" s="30" t="s">
        <v>48</v>
      </c>
    </row>
    <row r="33" spans="2:7" ht="15">
      <c r="B33" s="27" t="s">
        <v>442</v>
      </c>
      <c r="C33" s="92" t="s">
        <v>58</v>
      </c>
      <c r="D33" s="84">
        <v>924000</v>
      </c>
      <c r="E33" s="29">
        <v>1762.53</v>
      </c>
      <c r="F33" s="62">
        <v>1.52</v>
      </c>
      <c r="G33" s="30" t="s">
        <v>424</v>
      </c>
    </row>
    <row r="34" spans="2:7" ht="15">
      <c r="B34" s="27" t="s">
        <v>472</v>
      </c>
      <c r="C34" s="92" t="s">
        <v>69</v>
      </c>
      <c r="D34" s="84">
        <v>316300</v>
      </c>
      <c r="E34" s="29">
        <v>1728.42</v>
      </c>
      <c r="F34" s="62">
        <v>1.49</v>
      </c>
      <c r="G34" s="30" t="s">
        <v>473</v>
      </c>
    </row>
    <row r="35" spans="2:7" ht="15">
      <c r="B35" s="27" t="s">
        <v>211</v>
      </c>
      <c r="C35" s="92" t="s">
        <v>67</v>
      </c>
      <c r="D35" s="84">
        <v>753535</v>
      </c>
      <c r="E35" s="29">
        <v>1697.34</v>
      </c>
      <c r="F35" s="62">
        <v>1.46</v>
      </c>
      <c r="G35" s="30" t="s">
        <v>456</v>
      </c>
    </row>
    <row r="36" spans="2:7" ht="15">
      <c r="B36" s="27" t="s">
        <v>111</v>
      </c>
      <c r="C36" s="92" t="s">
        <v>60</v>
      </c>
      <c r="D36" s="84">
        <v>270586</v>
      </c>
      <c r="E36" s="29">
        <v>1566.29</v>
      </c>
      <c r="F36" s="62">
        <v>1.35</v>
      </c>
      <c r="G36" s="30" t="s">
        <v>50</v>
      </c>
    </row>
    <row r="37" spans="2:7" ht="15">
      <c r="B37" s="27" t="s">
        <v>511</v>
      </c>
      <c r="C37" s="92" t="s">
        <v>67</v>
      </c>
      <c r="D37" s="84">
        <v>199338</v>
      </c>
      <c r="E37" s="29">
        <v>1487.76</v>
      </c>
      <c r="F37" s="62">
        <v>1.28</v>
      </c>
      <c r="G37" s="30" t="s">
        <v>512</v>
      </c>
    </row>
    <row r="38" spans="2:7" ht="15">
      <c r="B38" s="27" t="s">
        <v>367</v>
      </c>
      <c r="C38" s="92" t="s">
        <v>58</v>
      </c>
      <c r="D38" s="84">
        <v>727316</v>
      </c>
      <c r="E38" s="29">
        <v>1487.72</v>
      </c>
      <c r="F38" s="62">
        <v>1.28</v>
      </c>
      <c r="G38" s="30" t="s">
        <v>368</v>
      </c>
    </row>
    <row r="39" spans="2:7" ht="15">
      <c r="B39" s="27" t="s">
        <v>203</v>
      </c>
      <c r="C39" s="92" t="s">
        <v>66</v>
      </c>
      <c r="D39" s="84">
        <v>481200</v>
      </c>
      <c r="E39" s="29">
        <v>1339.42</v>
      </c>
      <c r="F39" s="62">
        <v>1.15</v>
      </c>
      <c r="G39" s="30" t="s">
        <v>204</v>
      </c>
    </row>
    <row r="40" spans="2:7" ht="15">
      <c r="B40" s="27" t="s">
        <v>266</v>
      </c>
      <c r="C40" s="92" t="s">
        <v>70</v>
      </c>
      <c r="D40" s="84">
        <v>883800</v>
      </c>
      <c r="E40" s="29">
        <v>1201.53</v>
      </c>
      <c r="F40" s="62">
        <v>1.03</v>
      </c>
      <c r="G40" s="30" t="s">
        <v>268</v>
      </c>
    </row>
    <row r="41" spans="2:7" ht="15">
      <c r="B41" s="27" t="s">
        <v>127</v>
      </c>
      <c r="C41" s="92" t="s">
        <v>58</v>
      </c>
      <c r="D41" s="84">
        <v>627161</v>
      </c>
      <c r="E41" s="29">
        <v>999.38</v>
      </c>
      <c r="F41" s="62">
        <v>0.86</v>
      </c>
      <c r="G41" s="30" t="s">
        <v>129</v>
      </c>
    </row>
    <row r="42" spans="2:7" ht="15">
      <c r="B42" s="27" t="s">
        <v>292</v>
      </c>
      <c r="C42" s="92" t="s">
        <v>66</v>
      </c>
      <c r="D42" s="84">
        <v>251800</v>
      </c>
      <c r="E42" s="29">
        <v>987.94</v>
      </c>
      <c r="F42" s="62">
        <v>0.85</v>
      </c>
      <c r="G42" s="30" t="s">
        <v>293</v>
      </c>
    </row>
    <row r="43" spans="2:7" ht="15">
      <c r="B43" s="27" t="s">
        <v>333</v>
      </c>
      <c r="C43" s="93" t="s">
        <v>68</v>
      </c>
      <c r="D43" s="84">
        <v>562737</v>
      </c>
      <c r="E43" s="29">
        <v>986.2</v>
      </c>
      <c r="F43" s="62">
        <v>0.85</v>
      </c>
      <c r="G43" s="30" t="s">
        <v>334</v>
      </c>
    </row>
    <row r="44" spans="2:7" ht="15">
      <c r="B44" s="27" t="s">
        <v>172</v>
      </c>
      <c r="C44" s="93" t="s">
        <v>173</v>
      </c>
      <c r="D44" s="84">
        <v>548904</v>
      </c>
      <c r="E44" s="29">
        <v>968.82</v>
      </c>
      <c r="F44" s="62">
        <v>0.83</v>
      </c>
      <c r="G44" s="30" t="s">
        <v>175</v>
      </c>
    </row>
    <row r="45" spans="2:7" ht="15">
      <c r="B45" s="27" t="s">
        <v>345</v>
      </c>
      <c r="C45" s="93" t="s">
        <v>196</v>
      </c>
      <c r="D45" s="84">
        <v>327600</v>
      </c>
      <c r="E45" s="29">
        <v>964.78</v>
      </c>
      <c r="F45" s="62">
        <v>0.83</v>
      </c>
      <c r="G45" s="30" t="s">
        <v>346</v>
      </c>
    </row>
    <row r="46" spans="2:7" ht="15">
      <c r="B46" s="27" t="s">
        <v>256</v>
      </c>
      <c r="C46" s="93" t="s">
        <v>67</v>
      </c>
      <c r="D46" s="84">
        <v>236552</v>
      </c>
      <c r="E46" s="29">
        <v>761.34</v>
      </c>
      <c r="F46" s="62">
        <v>0.65</v>
      </c>
      <c r="G46" s="30" t="s">
        <v>259</v>
      </c>
    </row>
    <row r="47" spans="2:7" ht="15">
      <c r="B47" s="27" t="s">
        <v>443</v>
      </c>
      <c r="C47" s="93" t="s">
        <v>67</v>
      </c>
      <c r="D47" s="84">
        <v>61150</v>
      </c>
      <c r="E47" s="29">
        <v>670.6</v>
      </c>
      <c r="F47" s="62">
        <v>0.58</v>
      </c>
      <c r="G47" s="30" t="s">
        <v>444</v>
      </c>
    </row>
    <row r="48" spans="2:7" ht="15">
      <c r="B48" s="27" t="s">
        <v>549</v>
      </c>
      <c r="C48" s="93" t="s">
        <v>67</v>
      </c>
      <c r="D48" s="84">
        <v>38762</v>
      </c>
      <c r="E48" s="29">
        <v>325.7</v>
      </c>
      <c r="F48" s="62">
        <v>0.28</v>
      </c>
      <c r="G48" s="30" t="s">
        <v>527</v>
      </c>
    </row>
    <row r="49" spans="2:7" ht="15">
      <c r="B49" s="27" t="s">
        <v>525</v>
      </c>
      <c r="C49" s="93" t="s">
        <v>75</v>
      </c>
      <c r="D49" s="84">
        <v>200000</v>
      </c>
      <c r="E49" s="29">
        <v>292.4</v>
      </c>
      <c r="F49" s="62">
        <v>0.25</v>
      </c>
      <c r="G49" s="30" t="s">
        <v>526</v>
      </c>
    </row>
    <row r="50" spans="2:7" ht="15">
      <c r="B50" s="27" t="s">
        <v>305</v>
      </c>
      <c r="C50" s="93" t="s">
        <v>70</v>
      </c>
      <c r="D50" s="84">
        <v>111659</v>
      </c>
      <c r="E50" s="29">
        <v>228.73</v>
      </c>
      <c r="F50" s="62">
        <v>0.2</v>
      </c>
      <c r="G50" s="30" t="s">
        <v>306</v>
      </c>
    </row>
    <row r="51" spans="2:7" ht="15">
      <c r="B51" s="27" t="s">
        <v>278</v>
      </c>
      <c r="C51" s="93" t="s">
        <v>70</v>
      </c>
      <c r="D51" s="84">
        <v>676000</v>
      </c>
      <c r="E51" s="29">
        <v>185.9</v>
      </c>
      <c r="F51" s="62">
        <v>0.16</v>
      </c>
      <c r="G51" s="30" t="s">
        <v>279</v>
      </c>
    </row>
    <row r="52" spans="2:7" ht="15">
      <c r="B52" s="27" t="s">
        <v>636</v>
      </c>
      <c r="C52" s="93" t="s">
        <v>56</v>
      </c>
      <c r="D52" s="84">
        <v>14526</v>
      </c>
      <c r="E52" s="29">
        <v>115.86</v>
      </c>
      <c r="F52" s="62">
        <v>0.1</v>
      </c>
      <c r="G52" s="30" t="s">
        <v>637</v>
      </c>
    </row>
    <row r="53" spans="2:8" s="34" customFormat="1" ht="15">
      <c r="B53" s="22" t="s">
        <v>8</v>
      </c>
      <c r="C53" s="22"/>
      <c r="D53" s="85"/>
      <c r="E53" s="32">
        <f>SUM(E8:E52)</f>
        <v>114794.26999999997</v>
      </c>
      <c r="F53" s="32">
        <f>SUM(F8:F52)</f>
        <v>98.71999999999997</v>
      </c>
      <c r="G53" s="33"/>
      <c r="H53" s="69"/>
    </row>
    <row r="54" spans="2:7" ht="15">
      <c r="B54" s="22" t="s">
        <v>9</v>
      </c>
      <c r="C54" s="22"/>
      <c r="D54" s="94"/>
      <c r="E54" s="29"/>
      <c r="F54" s="62"/>
      <c r="G54" s="30"/>
    </row>
    <row r="55" spans="2:8" ht="15">
      <c r="B55" s="31" t="s">
        <v>438</v>
      </c>
      <c r="C55" s="22"/>
      <c r="D55" s="95"/>
      <c r="E55" s="29">
        <v>1642.8</v>
      </c>
      <c r="F55" s="29">
        <v>1.41</v>
      </c>
      <c r="G55" s="30"/>
      <c r="H55" s="68"/>
    </row>
    <row r="56" spans="2:8" ht="15">
      <c r="B56" s="22" t="s">
        <v>12</v>
      </c>
      <c r="C56" s="22"/>
      <c r="D56" s="95"/>
      <c r="E56" s="29">
        <v>-160.23</v>
      </c>
      <c r="F56" s="29">
        <v>-0.13</v>
      </c>
      <c r="G56" s="30"/>
      <c r="H56" s="68"/>
    </row>
    <row r="57" spans="2:8" s="34" customFormat="1" ht="15">
      <c r="B57" s="43" t="s">
        <v>10</v>
      </c>
      <c r="C57" s="43"/>
      <c r="D57" s="44"/>
      <c r="E57" s="45">
        <f>E53+E55+E56</f>
        <v>116276.83999999998</v>
      </c>
      <c r="F57" s="45">
        <f>+F53+F55+F56</f>
        <v>99.99999999999997</v>
      </c>
      <c r="G57" s="46"/>
      <c r="H57" s="69"/>
    </row>
    <row r="58" spans="2:8" s="34" customFormat="1" ht="15">
      <c r="B58" s="116"/>
      <c r="C58" s="96"/>
      <c r="D58" s="87"/>
      <c r="E58" s="88"/>
      <c r="F58" s="88"/>
      <c r="G58" s="89"/>
      <c r="H58" s="69"/>
    </row>
    <row r="59" spans="2:8" s="34" customFormat="1" ht="15">
      <c r="B59" s="102"/>
      <c r="C59" s="96"/>
      <c r="D59" s="87"/>
      <c r="E59" s="88"/>
      <c r="F59" s="88"/>
      <c r="G59" s="89"/>
      <c r="H59" s="6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90"/>
  <sheetViews>
    <sheetView showGridLines="0" view="pageBreakPreview" zoomScale="80" zoomScaleNormal="85" zoomScaleSheetLayoutView="80" zoomScalePageLayoutView="0" workbookViewId="0" topLeftCell="B1">
      <selection activeCell="I1" sqref="I1:M16384"/>
    </sheetView>
  </sheetViews>
  <sheetFormatPr defaultColWidth="9.140625" defaultRowHeight="12.75"/>
  <cols>
    <col min="1" max="1" width="0" style="1" hidden="1" customWidth="1"/>
    <col min="2" max="2" width="54.57421875" style="1" customWidth="1"/>
    <col min="3" max="3" width="29.140625" style="1" customWidth="1"/>
    <col min="4" max="4" width="14.421875" style="1" customWidth="1"/>
    <col min="5" max="5" width="16.28125" style="1" customWidth="1"/>
    <col min="6" max="6" width="17.7109375" style="1" customWidth="1"/>
    <col min="7" max="7" width="18.00390625" style="49" customWidth="1"/>
    <col min="8" max="8" width="11.7109375" style="1" bestFit="1" customWidth="1"/>
    <col min="9" max="16384" width="9.140625" style="1" customWidth="1"/>
  </cols>
  <sheetData>
    <row r="1" spans="2:7" ht="15">
      <c r="B1" s="3" t="s">
        <v>0</v>
      </c>
      <c r="C1" s="4"/>
      <c r="D1" s="5"/>
      <c r="E1" s="6"/>
      <c r="F1" s="6"/>
      <c r="G1" s="2"/>
    </row>
    <row r="2" spans="2:7" ht="15">
      <c r="B2" s="3" t="s">
        <v>431</v>
      </c>
      <c r="C2" s="4"/>
      <c r="D2" s="5"/>
      <c r="E2" s="6"/>
      <c r="F2" s="6"/>
      <c r="G2" s="2"/>
    </row>
    <row r="3" spans="2:7" ht="15">
      <c r="B3" s="3" t="s">
        <v>635</v>
      </c>
      <c r="C3" s="8"/>
      <c r="D3" s="9"/>
      <c r="E3" s="8"/>
      <c r="F3" s="8"/>
      <c r="G3" s="2"/>
    </row>
    <row r="4" spans="2:7" ht="15">
      <c r="B4" s="3"/>
      <c r="C4" s="8"/>
      <c r="D4" s="9"/>
      <c r="E4" s="8"/>
      <c r="F4" s="8"/>
      <c r="G4" s="2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3"/>
      <c r="G6" s="30"/>
    </row>
    <row r="7" spans="2:7" ht="15">
      <c r="B7" s="22" t="s">
        <v>13</v>
      </c>
      <c r="C7" s="18"/>
      <c r="D7" s="19"/>
      <c r="E7" s="20"/>
      <c r="F7" s="23"/>
      <c r="G7" s="30"/>
    </row>
    <row r="8" spans="2:8" ht="15">
      <c r="B8" s="27" t="s">
        <v>107</v>
      </c>
      <c r="C8" s="27" t="s">
        <v>65</v>
      </c>
      <c r="D8" s="84">
        <v>420600</v>
      </c>
      <c r="E8" s="29">
        <v>24971.02</v>
      </c>
      <c r="F8" s="62">
        <v>4.38</v>
      </c>
      <c r="G8" s="30" t="s">
        <v>35</v>
      </c>
      <c r="H8" s="68"/>
    </row>
    <row r="9" spans="2:8" ht="15">
      <c r="B9" s="27" t="s">
        <v>341</v>
      </c>
      <c r="C9" s="27" t="s">
        <v>63</v>
      </c>
      <c r="D9" s="84">
        <v>1185600</v>
      </c>
      <c r="E9" s="29">
        <v>19851.69</v>
      </c>
      <c r="F9" s="62">
        <v>3.48</v>
      </c>
      <c r="G9" s="30" t="s">
        <v>342</v>
      </c>
      <c r="H9" s="68"/>
    </row>
    <row r="10" spans="2:8" ht="15">
      <c r="B10" s="27" t="s">
        <v>80</v>
      </c>
      <c r="C10" s="27" t="s">
        <v>60</v>
      </c>
      <c r="D10" s="84">
        <v>78000</v>
      </c>
      <c r="E10" s="29">
        <v>17979.82</v>
      </c>
      <c r="F10" s="62">
        <v>3.16</v>
      </c>
      <c r="G10" s="30" t="s">
        <v>19</v>
      </c>
      <c r="H10" s="68"/>
    </row>
    <row r="11" spans="2:8" ht="15">
      <c r="B11" s="27" t="s">
        <v>390</v>
      </c>
      <c r="C11" s="27" t="s">
        <v>63</v>
      </c>
      <c r="D11" s="84">
        <v>92790</v>
      </c>
      <c r="E11" s="29">
        <v>14601.9</v>
      </c>
      <c r="F11" s="62">
        <v>2.56</v>
      </c>
      <c r="G11" s="30" t="s">
        <v>391</v>
      </c>
      <c r="H11" s="68"/>
    </row>
    <row r="12" spans="2:8" ht="15">
      <c r="B12" s="27" t="s">
        <v>238</v>
      </c>
      <c r="C12" s="27" t="s">
        <v>119</v>
      </c>
      <c r="D12" s="84">
        <v>1908481</v>
      </c>
      <c r="E12" s="29">
        <v>14423.35</v>
      </c>
      <c r="F12" s="62">
        <v>2.53</v>
      </c>
      <c r="G12" s="30" t="s">
        <v>239</v>
      </c>
      <c r="H12" s="68"/>
    </row>
    <row r="13" spans="2:8" ht="15">
      <c r="B13" s="27" t="s">
        <v>540</v>
      </c>
      <c r="C13" s="27" t="s">
        <v>55</v>
      </c>
      <c r="D13" s="84">
        <v>3662000</v>
      </c>
      <c r="E13" s="29">
        <v>14188.42</v>
      </c>
      <c r="F13" s="62">
        <v>2.49</v>
      </c>
      <c r="G13" s="30" t="s">
        <v>311</v>
      </c>
      <c r="H13" s="68"/>
    </row>
    <row r="14" spans="2:8" ht="15">
      <c r="B14" s="27" t="s">
        <v>84</v>
      </c>
      <c r="C14" s="27" t="s">
        <v>63</v>
      </c>
      <c r="D14" s="84">
        <v>600200</v>
      </c>
      <c r="E14" s="29">
        <v>13677.96</v>
      </c>
      <c r="F14" s="62">
        <v>2.4</v>
      </c>
      <c r="G14" s="30" t="s">
        <v>25</v>
      </c>
      <c r="H14" s="68"/>
    </row>
    <row r="15" spans="2:8" ht="15">
      <c r="B15" s="27" t="s">
        <v>194</v>
      </c>
      <c r="C15" s="105" t="s">
        <v>57</v>
      </c>
      <c r="D15" s="84">
        <v>1518024</v>
      </c>
      <c r="E15" s="29">
        <v>13339.64</v>
      </c>
      <c r="F15" s="62">
        <v>2.34</v>
      </c>
      <c r="G15" s="30" t="s">
        <v>193</v>
      </c>
      <c r="H15" s="68"/>
    </row>
    <row r="16" spans="2:8" ht="15">
      <c r="B16" s="27" t="s">
        <v>132</v>
      </c>
      <c r="C16" s="27" t="s">
        <v>55</v>
      </c>
      <c r="D16" s="84">
        <v>2460355</v>
      </c>
      <c r="E16" s="29">
        <v>12151.69</v>
      </c>
      <c r="F16" s="62">
        <v>2.13</v>
      </c>
      <c r="G16" s="30" t="s">
        <v>158</v>
      </c>
      <c r="H16" s="68"/>
    </row>
    <row r="17" spans="2:8" ht="15">
      <c r="B17" s="27" t="s">
        <v>466</v>
      </c>
      <c r="C17" s="27" t="s">
        <v>74</v>
      </c>
      <c r="D17" s="84">
        <v>254500</v>
      </c>
      <c r="E17" s="29">
        <v>11581.91</v>
      </c>
      <c r="F17" s="62">
        <v>2.03</v>
      </c>
      <c r="G17" s="30" t="s">
        <v>467</v>
      </c>
      <c r="H17" s="68"/>
    </row>
    <row r="18" spans="2:8" ht="15">
      <c r="B18" s="27" t="s">
        <v>88</v>
      </c>
      <c r="C18" s="105" t="s">
        <v>60</v>
      </c>
      <c r="D18" s="84">
        <v>1769142</v>
      </c>
      <c r="E18" s="29">
        <v>11235.82</v>
      </c>
      <c r="F18" s="62">
        <v>1.97</v>
      </c>
      <c r="G18" s="30" t="s">
        <v>24</v>
      </c>
      <c r="H18" s="68"/>
    </row>
    <row r="19" spans="2:8" ht="15">
      <c r="B19" s="27" t="s">
        <v>219</v>
      </c>
      <c r="C19" s="27" t="s">
        <v>64</v>
      </c>
      <c r="D19" s="84">
        <v>16560</v>
      </c>
      <c r="E19" s="29">
        <v>11140.66</v>
      </c>
      <c r="F19" s="62">
        <v>1.95</v>
      </c>
      <c r="G19" s="30" t="s">
        <v>220</v>
      </c>
      <c r="H19" s="68"/>
    </row>
    <row r="20" spans="2:8" ht="15">
      <c r="B20" s="27" t="s">
        <v>120</v>
      </c>
      <c r="C20" s="27" t="s">
        <v>59</v>
      </c>
      <c r="D20" s="84">
        <v>754941</v>
      </c>
      <c r="E20" s="29">
        <v>10962.12</v>
      </c>
      <c r="F20" s="62">
        <v>1.92</v>
      </c>
      <c r="G20" s="30" t="s">
        <v>42</v>
      </c>
      <c r="H20" s="68"/>
    </row>
    <row r="21" spans="2:8" ht="15">
      <c r="B21" s="27" t="s">
        <v>148</v>
      </c>
      <c r="C21" s="27" t="s">
        <v>59</v>
      </c>
      <c r="D21" s="84">
        <v>849569</v>
      </c>
      <c r="E21" s="29">
        <v>10907.62</v>
      </c>
      <c r="F21" s="62">
        <v>1.91</v>
      </c>
      <c r="G21" s="30" t="s">
        <v>149</v>
      </c>
      <c r="H21" s="68"/>
    </row>
    <row r="22" spans="2:8" ht="15">
      <c r="B22" s="27" t="s">
        <v>179</v>
      </c>
      <c r="C22" s="27" t="s">
        <v>130</v>
      </c>
      <c r="D22" s="84">
        <v>980972</v>
      </c>
      <c r="E22" s="29">
        <v>10243.8</v>
      </c>
      <c r="F22" s="62">
        <v>1.8</v>
      </c>
      <c r="G22" s="30" t="s">
        <v>180</v>
      </c>
      <c r="H22" s="68"/>
    </row>
    <row r="23" spans="2:8" ht="15">
      <c r="B23" s="27" t="s">
        <v>335</v>
      </c>
      <c r="C23" s="27" t="s">
        <v>59</v>
      </c>
      <c r="D23" s="84">
        <v>6753085</v>
      </c>
      <c r="E23" s="29">
        <v>10220.79</v>
      </c>
      <c r="F23" s="62">
        <v>1.79</v>
      </c>
      <c r="G23" s="30" t="s">
        <v>338</v>
      </c>
      <c r="H23" s="68"/>
    </row>
    <row r="24" spans="2:8" ht="15">
      <c r="B24" s="27" t="s">
        <v>255</v>
      </c>
      <c r="C24" s="27" t="s">
        <v>70</v>
      </c>
      <c r="D24" s="84">
        <v>1164117</v>
      </c>
      <c r="E24" s="29">
        <v>10094.06</v>
      </c>
      <c r="F24" s="62">
        <v>1.77</v>
      </c>
      <c r="G24" s="30" t="s">
        <v>258</v>
      </c>
      <c r="H24" s="106"/>
    </row>
    <row r="25" spans="2:8" ht="15">
      <c r="B25" s="27" t="s">
        <v>468</v>
      </c>
      <c r="C25" s="27" t="s">
        <v>63</v>
      </c>
      <c r="D25" s="84">
        <v>2442041</v>
      </c>
      <c r="E25" s="29">
        <v>9790.14</v>
      </c>
      <c r="F25" s="62">
        <v>1.72</v>
      </c>
      <c r="G25" s="30" t="s">
        <v>469</v>
      </c>
      <c r="H25" s="68"/>
    </row>
    <row r="26" spans="2:8" ht="15">
      <c r="B26" s="27" t="s">
        <v>475</v>
      </c>
      <c r="C26" s="27" t="s">
        <v>73</v>
      </c>
      <c r="D26" s="84">
        <v>48700</v>
      </c>
      <c r="E26" s="29">
        <v>9698.41</v>
      </c>
      <c r="F26" s="62">
        <v>1.7</v>
      </c>
      <c r="G26" s="30" t="s">
        <v>476</v>
      </c>
      <c r="H26" s="68"/>
    </row>
    <row r="27" spans="2:8" ht="15">
      <c r="B27" s="27" t="s">
        <v>186</v>
      </c>
      <c r="C27" s="27" t="s">
        <v>66</v>
      </c>
      <c r="D27" s="84">
        <v>829655</v>
      </c>
      <c r="E27" s="29">
        <v>9356.02</v>
      </c>
      <c r="F27" s="62">
        <v>1.64</v>
      </c>
      <c r="G27" s="30" t="s">
        <v>188</v>
      </c>
      <c r="H27" s="68"/>
    </row>
    <row r="28" spans="2:8" ht="15">
      <c r="B28" s="27" t="s">
        <v>244</v>
      </c>
      <c r="C28" s="105" t="s">
        <v>69</v>
      </c>
      <c r="D28" s="84">
        <v>407309</v>
      </c>
      <c r="E28" s="29">
        <v>9187.87</v>
      </c>
      <c r="F28" s="62">
        <v>1.61</v>
      </c>
      <c r="G28" s="30" t="s">
        <v>138</v>
      </c>
      <c r="H28" s="68"/>
    </row>
    <row r="29" spans="2:8" ht="15">
      <c r="B29" s="27" t="s">
        <v>365</v>
      </c>
      <c r="C29" s="27" t="s">
        <v>63</v>
      </c>
      <c r="D29" s="84">
        <v>385900</v>
      </c>
      <c r="E29" s="29">
        <v>9153.93</v>
      </c>
      <c r="F29" s="62">
        <v>1.61</v>
      </c>
      <c r="G29" s="30" t="s">
        <v>366</v>
      </c>
      <c r="H29" s="68"/>
    </row>
    <row r="30" spans="2:8" ht="15">
      <c r="B30" s="27" t="s">
        <v>137</v>
      </c>
      <c r="C30" s="27" t="s">
        <v>74</v>
      </c>
      <c r="D30" s="84">
        <v>966000</v>
      </c>
      <c r="E30" s="29">
        <v>8997.32</v>
      </c>
      <c r="F30" s="62">
        <v>1.58</v>
      </c>
      <c r="G30" s="30" t="s">
        <v>47</v>
      </c>
      <c r="H30" s="68"/>
    </row>
    <row r="31" spans="2:8" ht="15">
      <c r="B31" s="27" t="s">
        <v>123</v>
      </c>
      <c r="C31" s="27" t="s">
        <v>55</v>
      </c>
      <c r="D31" s="84">
        <v>4026272</v>
      </c>
      <c r="E31" s="29">
        <v>8890.01</v>
      </c>
      <c r="F31" s="62">
        <v>1.56</v>
      </c>
      <c r="G31" s="30" t="s">
        <v>46</v>
      </c>
      <c r="H31" s="68"/>
    </row>
    <row r="32" spans="2:8" ht="15">
      <c r="B32" s="27" t="s">
        <v>502</v>
      </c>
      <c r="C32" s="27" t="s">
        <v>503</v>
      </c>
      <c r="D32" s="84">
        <v>47000</v>
      </c>
      <c r="E32" s="29">
        <v>8833.77</v>
      </c>
      <c r="F32" s="62">
        <v>1.55</v>
      </c>
      <c r="G32" s="30" t="s">
        <v>504</v>
      </c>
      <c r="H32" s="68"/>
    </row>
    <row r="33" spans="2:8" ht="15">
      <c r="B33" s="27" t="s">
        <v>445</v>
      </c>
      <c r="C33" s="27" t="s">
        <v>59</v>
      </c>
      <c r="D33" s="84">
        <v>1597818</v>
      </c>
      <c r="E33" s="29">
        <v>8660.17</v>
      </c>
      <c r="F33" s="62">
        <v>1.52</v>
      </c>
      <c r="G33" s="30" t="s">
        <v>446</v>
      </c>
      <c r="H33" s="68"/>
    </row>
    <row r="34" spans="2:8" ht="15">
      <c r="B34" s="27" t="s">
        <v>292</v>
      </c>
      <c r="C34" s="27" t="s">
        <v>66</v>
      </c>
      <c r="D34" s="84">
        <v>2197000</v>
      </c>
      <c r="E34" s="29">
        <v>8619.93</v>
      </c>
      <c r="F34" s="62">
        <v>1.51</v>
      </c>
      <c r="G34" s="30" t="s">
        <v>293</v>
      </c>
      <c r="H34" s="68"/>
    </row>
    <row r="35" spans="2:8" ht="15">
      <c r="B35" s="27" t="s">
        <v>449</v>
      </c>
      <c r="C35" s="27" t="s">
        <v>55</v>
      </c>
      <c r="D35" s="84">
        <v>843389</v>
      </c>
      <c r="E35" s="29">
        <v>8581.9</v>
      </c>
      <c r="F35" s="62">
        <v>1.51</v>
      </c>
      <c r="G35" s="30" t="s">
        <v>450</v>
      </c>
      <c r="H35" s="68"/>
    </row>
    <row r="36" spans="2:8" ht="15">
      <c r="B36" s="27" t="s">
        <v>249</v>
      </c>
      <c r="C36" s="27" t="s">
        <v>130</v>
      </c>
      <c r="D36" s="84">
        <v>5301400</v>
      </c>
      <c r="E36" s="29">
        <v>8561.76</v>
      </c>
      <c r="F36" s="62">
        <v>1.5</v>
      </c>
      <c r="G36" s="30" t="s">
        <v>250</v>
      </c>
      <c r="H36" s="68"/>
    </row>
    <row r="37" spans="2:8" ht="15">
      <c r="B37" s="27" t="s">
        <v>419</v>
      </c>
      <c r="C37" s="27" t="s">
        <v>63</v>
      </c>
      <c r="D37" s="84">
        <v>213498</v>
      </c>
      <c r="E37" s="29">
        <v>8462.63</v>
      </c>
      <c r="F37" s="62">
        <v>1.49</v>
      </c>
      <c r="G37" s="30" t="s">
        <v>420</v>
      </c>
      <c r="H37" s="68"/>
    </row>
    <row r="38" spans="2:8" ht="15">
      <c r="B38" s="27" t="s">
        <v>270</v>
      </c>
      <c r="C38" s="27" t="s">
        <v>59</v>
      </c>
      <c r="D38" s="84">
        <v>507543</v>
      </c>
      <c r="E38" s="29">
        <v>8216.36</v>
      </c>
      <c r="F38" s="62">
        <v>1.44</v>
      </c>
      <c r="G38" s="30" t="s">
        <v>273</v>
      </c>
      <c r="H38" s="68"/>
    </row>
    <row r="39" spans="2:8" ht="15">
      <c r="B39" s="27" t="s">
        <v>369</v>
      </c>
      <c r="C39" s="27" t="s">
        <v>56</v>
      </c>
      <c r="D39" s="84">
        <v>6377588</v>
      </c>
      <c r="E39" s="29">
        <v>8016.63</v>
      </c>
      <c r="F39" s="62">
        <v>1.41</v>
      </c>
      <c r="G39" s="30" t="s">
        <v>370</v>
      </c>
      <c r="H39" s="68"/>
    </row>
    <row r="40" spans="2:8" ht="15">
      <c r="B40" s="27" t="s">
        <v>421</v>
      </c>
      <c r="C40" s="27" t="s">
        <v>173</v>
      </c>
      <c r="D40" s="84">
        <v>758872</v>
      </c>
      <c r="E40" s="29">
        <v>7984.09</v>
      </c>
      <c r="F40" s="62">
        <v>1.4</v>
      </c>
      <c r="G40" s="30" t="s">
        <v>422</v>
      </c>
      <c r="H40" s="68"/>
    </row>
    <row r="41" spans="2:8" ht="15">
      <c r="B41" s="27" t="s">
        <v>327</v>
      </c>
      <c r="C41" s="27" t="s">
        <v>59</v>
      </c>
      <c r="D41" s="84">
        <v>4208300</v>
      </c>
      <c r="E41" s="29">
        <v>7970.52</v>
      </c>
      <c r="F41" s="62">
        <v>1.4</v>
      </c>
      <c r="G41" s="30" t="s">
        <v>471</v>
      </c>
      <c r="H41" s="68"/>
    </row>
    <row r="42" spans="2:8" ht="15">
      <c r="B42" s="27" t="s">
        <v>125</v>
      </c>
      <c r="C42" s="27" t="s">
        <v>66</v>
      </c>
      <c r="D42" s="84">
        <v>494548</v>
      </c>
      <c r="E42" s="29">
        <v>7947.14</v>
      </c>
      <c r="F42" s="62">
        <v>1.39</v>
      </c>
      <c r="G42" s="30" t="s">
        <v>49</v>
      </c>
      <c r="H42" s="68"/>
    </row>
    <row r="43" spans="2:8" ht="15">
      <c r="B43" s="27" t="s">
        <v>392</v>
      </c>
      <c r="C43" s="27" t="s">
        <v>59</v>
      </c>
      <c r="D43" s="84">
        <v>1600581</v>
      </c>
      <c r="E43" s="29">
        <v>7520.33</v>
      </c>
      <c r="F43" s="62">
        <v>1.32</v>
      </c>
      <c r="G43" s="30" t="s">
        <v>393</v>
      </c>
      <c r="H43" s="68"/>
    </row>
    <row r="44" spans="2:8" ht="15">
      <c r="B44" s="27" t="s">
        <v>495</v>
      </c>
      <c r="C44" s="27" t="s">
        <v>57</v>
      </c>
      <c r="D44" s="84">
        <v>498200</v>
      </c>
      <c r="E44" s="29">
        <v>7274.97</v>
      </c>
      <c r="F44" s="62">
        <v>1.28</v>
      </c>
      <c r="G44" s="30" t="s">
        <v>496</v>
      </c>
      <c r="H44" s="68"/>
    </row>
    <row r="45" spans="2:8" ht="15">
      <c r="B45" s="27" t="s">
        <v>144</v>
      </c>
      <c r="C45" s="27" t="s">
        <v>70</v>
      </c>
      <c r="D45" s="84">
        <v>1851300</v>
      </c>
      <c r="E45" s="29">
        <v>7264.5</v>
      </c>
      <c r="F45" s="62">
        <v>1.27</v>
      </c>
      <c r="G45" s="30" t="s">
        <v>227</v>
      </c>
      <c r="H45" s="68"/>
    </row>
    <row r="46" spans="2:8" ht="15">
      <c r="B46" s="27" t="s">
        <v>455</v>
      </c>
      <c r="C46" s="27" t="s">
        <v>57</v>
      </c>
      <c r="D46" s="84">
        <v>6965992</v>
      </c>
      <c r="E46" s="29">
        <v>6231.08</v>
      </c>
      <c r="F46" s="62">
        <v>1.09</v>
      </c>
      <c r="G46" s="30" t="s">
        <v>355</v>
      </c>
      <c r="H46" s="68"/>
    </row>
    <row r="47" spans="2:8" ht="15">
      <c r="B47" s="27" t="s">
        <v>472</v>
      </c>
      <c r="C47" s="27" t="s">
        <v>69</v>
      </c>
      <c r="D47" s="84">
        <v>1127000</v>
      </c>
      <c r="E47" s="29">
        <v>6158.49</v>
      </c>
      <c r="F47" s="62">
        <v>1.08</v>
      </c>
      <c r="G47" s="30" t="s">
        <v>473</v>
      </c>
      <c r="H47" s="68"/>
    </row>
    <row r="48" spans="2:8" ht="15">
      <c r="B48" s="27" t="s">
        <v>262</v>
      </c>
      <c r="C48" s="27" t="s">
        <v>74</v>
      </c>
      <c r="D48" s="84">
        <v>1296107</v>
      </c>
      <c r="E48" s="29">
        <v>6157.16</v>
      </c>
      <c r="F48" s="62">
        <v>1.08</v>
      </c>
      <c r="G48" s="30" t="s">
        <v>264</v>
      </c>
      <c r="H48" s="68"/>
    </row>
    <row r="49" spans="2:8" ht="15">
      <c r="B49" s="27" t="s">
        <v>174</v>
      </c>
      <c r="C49" s="27" t="s">
        <v>58</v>
      </c>
      <c r="D49" s="84">
        <v>7745568</v>
      </c>
      <c r="E49" s="29">
        <v>5840.16</v>
      </c>
      <c r="F49" s="62">
        <v>1.02</v>
      </c>
      <c r="G49" s="30" t="s">
        <v>176</v>
      </c>
      <c r="H49" s="68"/>
    </row>
    <row r="50" spans="2:8" ht="15">
      <c r="B50" s="27" t="s">
        <v>161</v>
      </c>
      <c r="C50" s="27" t="s">
        <v>67</v>
      </c>
      <c r="D50" s="84">
        <v>579167</v>
      </c>
      <c r="E50" s="29">
        <v>5450.83</v>
      </c>
      <c r="F50" s="62">
        <v>0.96</v>
      </c>
      <c r="G50" s="30" t="s">
        <v>48</v>
      </c>
      <c r="H50" s="68"/>
    </row>
    <row r="51" spans="2:8" ht="15">
      <c r="B51" s="27" t="s">
        <v>242</v>
      </c>
      <c r="C51" s="27" t="s">
        <v>71</v>
      </c>
      <c r="D51" s="84">
        <v>873800</v>
      </c>
      <c r="E51" s="29">
        <v>5376.49</v>
      </c>
      <c r="F51" s="62">
        <v>0.94</v>
      </c>
      <c r="G51" s="30" t="s">
        <v>243</v>
      </c>
      <c r="H51" s="68"/>
    </row>
    <row r="52" spans="2:8" ht="15">
      <c r="B52" s="27" t="s">
        <v>347</v>
      </c>
      <c r="C52" s="27" t="s">
        <v>67</v>
      </c>
      <c r="D52" s="84">
        <v>704248</v>
      </c>
      <c r="E52" s="29">
        <v>5316.72</v>
      </c>
      <c r="F52" s="62">
        <v>0.93</v>
      </c>
      <c r="G52" s="30" t="s">
        <v>348</v>
      </c>
      <c r="H52" s="68"/>
    </row>
    <row r="53" spans="2:8" ht="15">
      <c r="B53" s="27" t="s">
        <v>257</v>
      </c>
      <c r="C53" s="27" t="s">
        <v>70</v>
      </c>
      <c r="D53" s="84">
        <v>1434500</v>
      </c>
      <c r="E53" s="29">
        <v>5247.4</v>
      </c>
      <c r="F53" s="62">
        <v>0.92</v>
      </c>
      <c r="G53" s="30" t="s">
        <v>260</v>
      </c>
      <c r="H53" s="68"/>
    </row>
    <row r="54" spans="2:8" ht="15">
      <c r="B54" s="27" t="s">
        <v>89</v>
      </c>
      <c r="C54" s="27" t="s">
        <v>64</v>
      </c>
      <c r="D54" s="84">
        <v>1314434</v>
      </c>
      <c r="E54" s="29">
        <v>4919.93</v>
      </c>
      <c r="F54" s="62">
        <v>0.86</v>
      </c>
      <c r="G54" s="30" t="s">
        <v>26</v>
      </c>
      <c r="H54" s="68"/>
    </row>
    <row r="55" spans="2:8" ht="15">
      <c r="B55" s="27" t="s">
        <v>147</v>
      </c>
      <c r="C55" s="27" t="s">
        <v>66</v>
      </c>
      <c r="D55" s="84">
        <v>509583</v>
      </c>
      <c r="E55" s="29">
        <v>4841.8</v>
      </c>
      <c r="F55" s="62">
        <v>0.85</v>
      </c>
      <c r="G55" s="30" t="s">
        <v>163</v>
      </c>
      <c r="H55" s="68"/>
    </row>
    <row r="56" spans="2:8" ht="15">
      <c r="B56" s="27" t="s">
        <v>251</v>
      </c>
      <c r="C56" s="27" t="s">
        <v>54</v>
      </c>
      <c r="D56" s="84">
        <v>3957700</v>
      </c>
      <c r="E56" s="29">
        <v>4800.69</v>
      </c>
      <c r="F56" s="62">
        <v>0.84</v>
      </c>
      <c r="G56" s="30" t="s">
        <v>252</v>
      </c>
      <c r="H56" s="68"/>
    </row>
    <row r="57" spans="2:8" ht="15">
      <c r="B57" s="27" t="s">
        <v>325</v>
      </c>
      <c r="C57" s="27" t="s">
        <v>59</v>
      </c>
      <c r="D57" s="84">
        <v>3175600</v>
      </c>
      <c r="E57" s="29">
        <v>4734.82</v>
      </c>
      <c r="F57" s="62">
        <v>0.83</v>
      </c>
      <c r="G57" s="30" t="s">
        <v>326</v>
      </c>
      <c r="H57" s="68"/>
    </row>
    <row r="58" spans="2:8" ht="15">
      <c r="B58" s="27" t="s">
        <v>371</v>
      </c>
      <c r="C58" s="27" t="s">
        <v>63</v>
      </c>
      <c r="D58" s="84">
        <v>1026838</v>
      </c>
      <c r="E58" s="29">
        <v>4695.22</v>
      </c>
      <c r="F58" s="62">
        <v>0.82</v>
      </c>
      <c r="G58" s="30" t="s">
        <v>372</v>
      </c>
      <c r="H58" s="68"/>
    </row>
    <row r="59" spans="2:8" ht="15">
      <c r="B59" s="27" t="s">
        <v>376</v>
      </c>
      <c r="C59" s="27" t="s">
        <v>63</v>
      </c>
      <c r="D59" s="84">
        <v>196500</v>
      </c>
      <c r="E59" s="29">
        <v>4653.71</v>
      </c>
      <c r="F59" s="62">
        <v>0.82</v>
      </c>
      <c r="G59" s="30" t="s">
        <v>377</v>
      </c>
      <c r="H59" s="68"/>
    </row>
    <row r="60" spans="2:8" ht="15">
      <c r="B60" s="27" t="s">
        <v>399</v>
      </c>
      <c r="C60" s="27" t="s">
        <v>68</v>
      </c>
      <c r="D60" s="84">
        <v>5636347</v>
      </c>
      <c r="E60" s="29">
        <v>4275.17</v>
      </c>
      <c r="F60" s="62">
        <v>0.75</v>
      </c>
      <c r="G60" s="30" t="s">
        <v>400</v>
      </c>
      <c r="H60" s="68"/>
    </row>
    <row r="61" spans="2:8" ht="15">
      <c r="B61" s="27" t="s">
        <v>336</v>
      </c>
      <c r="C61" s="27" t="s">
        <v>68</v>
      </c>
      <c r="D61" s="84">
        <v>205429</v>
      </c>
      <c r="E61" s="29">
        <v>4195.07</v>
      </c>
      <c r="F61" s="62">
        <v>0.74</v>
      </c>
      <c r="G61" s="30" t="s">
        <v>339</v>
      </c>
      <c r="H61" s="68"/>
    </row>
    <row r="62" spans="2:8" ht="15">
      <c r="B62" s="27" t="s">
        <v>337</v>
      </c>
      <c r="C62" s="27" t="s">
        <v>284</v>
      </c>
      <c r="D62" s="84">
        <v>299700</v>
      </c>
      <c r="E62" s="29">
        <v>4045.5</v>
      </c>
      <c r="F62" s="62">
        <v>0.71</v>
      </c>
      <c r="G62" s="30" t="s">
        <v>340</v>
      </c>
      <c r="H62" s="68"/>
    </row>
    <row r="63" spans="2:8" ht="15">
      <c r="B63" s="27" t="s">
        <v>507</v>
      </c>
      <c r="C63" s="27" t="s">
        <v>64</v>
      </c>
      <c r="D63" s="84">
        <v>34196</v>
      </c>
      <c r="E63" s="29">
        <v>3904.53</v>
      </c>
      <c r="F63" s="62">
        <v>0.69</v>
      </c>
      <c r="G63" s="30" t="s">
        <v>508</v>
      </c>
      <c r="H63" s="68"/>
    </row>
    <row r="64" spans="2:8" ht="15">
      <c r="B64" s="27" t="s">
        <v>307</v>
      </c>
      <c r="C64" s="27" t="s">
        <v>64</v>
      </c>
      <c r="D64" s="84">
        <v>586000</v>
      </c>
      <c r="E64" s="29">
        <v>3811.34</v>
      </c>
      <c r="F64" s="62">
        <v>0.67</v>
      </c>
      <c r="G64" s="30" t="s">
        <v>308</v>
      </c>
      <c r="H64" s="68"/>
    </row>
    <row r="65" spans="2:8" ht="15">
      <c r="B65" s="27" t="s">
        <v>547</v>
      </c>
      <c r="C65" s="27" t="s">
        <v>54</v>
      </c>
      <c r="D65" s="84">
        <v>6744000</v>
      </c>
      <c r="E65" s="29">
        <v>3439.44</v>
      </c>
      <c r="F65" s="62">
        <v>0.6</v>
      </c>
      <c r="G65" s="30" t="s">
        <v>34</v>
      </c>
      <c r="H65" s="68"/>
    </row>
    <row r="66" spans="2:8" ht="15">
      <c r="B66" s="27" t="s">
        <v>199</v>
      </c>
      <c r="C66" s="27" t="s">
        <v>74</v>
      </c>
      <c r="D66" s="84">
        <v>344400</v>
      </c>
      <c r="E66" s="29">
        <v>3320.7</v>
      </c>
      <c r="F66" s="62">
        <v>0.58</v>
      </c>
      <c r="G66" s="30" t="s">
        <v>541</v>
      </c>
      <c r="H66" s="68"/>
    </row>
    <row r="67" spans="2:8" ht="15">
      <c r="B67" s="27" t="s">
        <v>172</v>
      </c>
      <c r="C67" s="27" t="s">
        <v>173</v>
      </c>
      <c r="D67" s="84">
        <v>1830781</v>
      </c>
      <c r="E67" s="29">
        <v>3231.33</v>
      </c>
      <c r="F67" s="62">
        <v>0.57</v>
      </c>
      <c r="G67" s="30" t="s">
        <v>175</v>
      </c>
      <c r="H67" s="68"/>
    </row>
    <row r="68" spans="2:8" ht="15">
      <c r="B68" s="27" t="s">
        <v>289</v>
      </c>
      <c r="C68" s="105" t="s">
        <v>183</v>
      </c>
      <c r="D68" s="84">
        <v>4844190</v>
      </c>
      <c r="E68" s="29">
        <v>3078.48</v>
      </c>
      <c r="F68" s="62">
        <v>0.54</v>
      </c>
      <c r="G68" s="30" t="s">
        <v>290</v>
      </c>
      <c r="H68" s="68"/>
    </row>
    <row r="69" spans="2:8" ht="15">
      <c r="B69" s="27" t="s">
        <v>379</v>
      </c>
      <c r="C69" s="105" t="s">
        <v>183</v>
      </c>
      <c r="D69" s="84">
        <v>3771217</v>
      </c>
      <c r="E69" s="29">
        <v>3013.2</v>
      </c>
      <c r="F69" s="62">
        <v>0.53</v>
      </c>
      <c r="G69" s="30" t="s">
        <v>380</v>
      </c>
      <c r="H69" s="68"/>
    </row>
    <row r="70" spans="2:8" ht="15">
      <c r="B70" s="27" t="s">
        <v>550</v>
      </c>
      <c r="C70" s="27" t="s">
        <v>63</v>
      </c>
      <c r="D70" s="84">
        <v>619000</v>
      </c>
      <c r="E70" s="29">
        <v>2911.78</v>
      </c>
      <c r="F70" s="62">
        <v>0.51</v>
      </c>
      <c r="G70" s="30" t="s">
        <v>542</v>
      </c>
      <c r="H70" s="68"/>
    </row>
    <row r="71" spans="2:8" ht="15">
      <c r="B71" s="27" t="s">
        <v>367</v>
      </c>
      <c r="C71" s="27" t="s">
        <v>58</v>
      </c>
      <c r="D71" s="84">
        <v>1142241</v>
      </c>
      <c r="E71" s="29">
        <v>2336.45</v>
      </c>
      <c r="F71" s="62">
        <v>0.41</v>
      </c>
      <c r="G71" s="30" t="s">
        <v>368</v>
      </c>
      <c r="H71" s="68"/>
    </row>
    <row r="72" spans="2:8" ht="15">
      <c r="B72" s="27" t="s">
        <v>480</v>
      </c>
      <c r="C72" s="27" t="s">
        <v>55</v>
      </c>
      <c r="D72" s="84">
        <v>1692662</v>
      </c>
      <c r="E72" s="29">
        <v>2269.01</v>
      </c>
      <c r="F72" s="62">
        <v>0.4</v>
      </c>
      <c r="G72" s="30" t="s">
        <v>481</v>
      </c>
      <c r="H72" s="68"/>
    </row>
    <row r="73" spans="2:8" ht="15">
      <c r="B73" s="27" t="s">
        <v>382</v>
      </c>
      <c r="C73" s="27" t="s">
        <v>73</v>
      </c>
      <c r="D73" s="84">
        <v>6016090</v>
      </c>
      <c r="E73" s="29">
        <v>2231.97</v>
      </c>
      <c r="F73" s="62">
        <v>0.39</v>
      </c>
      <c r="G73" s="30" t="s">
        <v>383</v>
      </c>
      <c r="H73" s="68"/>
    </row>
    <row r="74" spans="2:8" ht="15">
      <c r="B74" s="27" t="s">
        <v>124</v>
      </c>
      <c r="C74" s="27" t="s">
        <v>71</v>
      </c>
      <c r="D74" s="84">
        <v>1402662</v>
      </c>
      <c r="E74" s="29">
        <v>2080.15</v>
      </c>
      <c r="F74" s="62">
        <v>0.37</v>
      </c>
      <c r="G74" s="30" t="s">
        <v>45</v>
      </c>
      <c r="H74" s="68"/>
    </row>
    <row r="75" spans="2:8" ht="15">
      <c r="B75" s="27" t="s">
        <v>442</v>
      </c>
      <c r="C75" s="27" t="s">
        <v>58</v>
      </c>
      <c r="D75" s="84">
        <v>815101</v>
      </c>
      <c r="E75" s="29">
        <v>1554.81</v>
      </c>
      <c r="F75" s="62">
        <v>0.27</v>
      </c>
      <c r="G75" s="30" t="s">
        <v>424</v>
      </c>
      <c r="H75" s="68"/>
    </row>
    <row r="76" spans="2:8" ht="15">
      <c r="B76" s="27" t="s">
        <v>211</v>
      </c>
      <c r="C76" s="27" t="s">
        <v>67</v>
      </c>
      <c r="D76" s="84">
        <v>620330</v>
      </c>
      <c r="E76" s="29">
        <v>1397.29</v>
      </c>
      <c r="F76" s="62">
        <v>0.25</v>
      </c>
      <c r="G76" s="30" t="s">
        <v>456</v>
      </c>
      <c r="H76" s="68"/>
    </row>
    <row r="77" spans="2:8" ht="15">
      <c r="B77" s="27" t="s">
        <v>100</v>
      </c>
      <c r="C77" s="27" t="s">
        <v>58</v>
      </c>
      <c r="D77" s="84">
        <v>2116989</v>
      </c>
      <c r="E77" s="29">
        <v>1304.07</v>
      </c>
      <c r="F77" s="62">
        <v>0.23</v>
      </c>
      <c r="G77" s="30" t="s">
        <v>28</v>
      </c>
      <c r="H77" s="68"/>
    </row>
    <row r="78" spans="2:8" ht="15">
      <c r="B78" s="27" t="s">
        <v>126</v>
      </c>
      <c r="C78" s="27" t="s">
        <v>67</v>
      </c>
      <c r="D78" s="84">
        <v>1888117</v>
      </c>
      <c r="E78" s="29">
        <v>1295.25</v>
      </c>
      <c r="F78" s="62">
        <v>0.23</v>
      </c>
      <c r="G78" s="30" t="s">
        <v>128</v>
      </c>
      <c r="H78" s="68"/>
    </row>
    <row r="79" spans="2:8" ht="15">
      <c r="B79" s="27" t="s">
        <v>234</v>
      </c>
      <c r="C79" s="27" t="s">
        <v>73</v>
      </c>
      <c r="D79" s="84">
        <v>243622</v>
      </c>
      <c r="E79" s="29">
        <v>1179.13</v>
      </c>
      <c r="F79" s="62">
        <v>0.21</v>
      </c>
      <c r="G79" s="30" t="s">
        <v>231</v>
      </c>
      <c r="H79" s="68"/>
    </row>
    <row r="80" spans="2:8" ht="15">
      <c r="B80" s="27" t="s">
        <v>549</v>
      </c>
      <c r="C80" s="27" t="s">
        <v>67</v>
      </c>
      <c r="D80" s="84">
        <v>111280</v>
      </c>
      <c r="E80" s="29">
        <v>935.03</v>
      </c>
      <c r="F80" s="62">
        <v>0.16</v>
      </c>
      <c r="G80" s="30" t="s">
        <v>527</v>
      </c>
      <c r="H80" s="68"/>
    </row>
    <row r="81" spans="2:8" ht="15">
      <c r="B81" s="27" t="s">
        <v>280</v>
      </c>
      <c r="C81" s="105" t="s">
        <v>73</v>
      </c>
      <c r="D81" s="84">
        <v>633300</v>
      </c>
      <c r="E81" s="29">
        <v>835.32</v>
      </c>
      <c r="F81" s="62">
        <v>0.15</v>
      </c>
      <c r="G81" s="30" t="s">
        <v>304</v>
      </c>
      <c r="H81" s="68"/>
    </row>
    <row r="82" spans="2:8" ht="15">
      <c r="B82" s="27" t="s">
        <v>299</v>
      </c>
      <c r="C82" s="27" t="s">
        <v>54</v>
      </c>
      <c r="D82" s="84">
        <v>139600</v>
      </c>
      <c r="E82" s="29">
        <v>758.73</v>
      </c>
      <c r="F82" s="62">
        <v>0.13</v>
      </c>
      <c r="G82" s="30" t="s">
        <v>301</v>
      </c>
      <c r="H82" s="68"/>
    </row>
    <row r="83" spans="2:8" ht="15">
      <c r="B83" s="27" t="s">
        <v>305</v>
      </c>
      <c r="C83" s="27" t="s">
        <v>70</v>
      </c>
      <c r="D83" s="84">
        <v>128115</v>
      </c>
      <c r="E83" s="29">
        <v>262.44</v>
      </c>
      <c r="F83" s="62">
        <v>0.05</v>
      </c>
      <c r="G83" s="30" t="s">
        <v>306</v>
      </c>
      <c r="H83" s="68"/>
    </row>
    <row r="84" spans="2:8" ht="15">
      <c r="B84" s="27" t="s">
        <v>484</v>
      </c>
      <c r="C84" s="27" t="s">
        <v>74</v>
      </c>
      <c r="D84" s="84">
        <v>49442</v>
      </c>
      <c r="E84" s="29">
        <v>235.1</v>
      </c>
      <c r="F84" s="62">
        <v>0.04</v>
      </c>
      <c r="G84" s="30" t="s">
        <v>479</v>
      </c>
      <c r="H84" s="68"/>
    </row>
    <row r="85" spans="2:8" s="34" customFormat="1" ht="15">
      <c r="B85" s="22" t="s">
        <v>8</v>
      </c>
      <c r="C85" s="22"/>
      <c r="D85" s="85"/>
      <c r="E85" s="32">
        <f>SUM(E8:E84)</f>
        <v>542886.46</v>
      </c>
      <c r="F85" s="32">
        <f>SUM(F8:F84)</f>
        <v>95.23999999999995</v>
      </c>
      <c r="G85" s="33"/>
      <c r="H85" s="69"/>
    </row>
    <row r="86" spans="2:7" ht="15">
      <c r="B86" s="22" t="s">
        <v>9</v>
      </c>
      <c r="C86" s="31"/>
      <c r="D86" s="90"/>
      <c r="E86" s="29"/>
      <c r="F86" s="62"/>
      <c r="G86" s="30"/>
    </row>
    <row r="87" spans="2:8" ht="15">
      <c r="B87" s="31" t="s">
        <v>438</v>
      </c>
      <c r="C87" s="26"/>
      <c r="D87"/>
      <c r="E87" s="29">
        <v>27427.97</v>
      </c>
      <c r="F87" s="62">
        <v>4.81</v>
      </c>
      <c r="G87" s="30"/>
      <c r="H87" s="119"/>
    </row>
    <row r="88" spans="2:8" ht="15">
      <c r="B88" s="22" t="s">
        <v>12</v>
      </c>
      <c r="C88" s="26"/>
      <c r="D88"/>
      <c r="E88" s="39">
        <v>-459.31</v>
      </c>
      <c r="F88" s="62">
        <v>-0.05</v>
      </c>
      <c r="G88" s="30"/>
      <c r="H88" s="106"/>
    </row>
    <row r="89" spans="2:8" s="34" customFormat="1" ht="15">
      <c r="B89" s="43" t="s">
        <v>10</v>
      </c>
      <c r="C89" s="43"/>
      <c r="D89" s="44"/>
      <c r="E89" s="45">
        <f>E85+E87+E88</f>
        <v>569855.1199999999</v>
      </c>
      <c r="F89" s="45">
        <f>F85+F87+F88</f>
        <v>99.99999999999996</v>
      </c>
      <c r="G89" s="46"/>
      <c r="H89" s="69"/>
    </row>
    <row r="90" spans="2:8" s="34" customFormat="1" ht="15">
      <c r="B90" s="116" t="s">
        <v>485</v>
      </c>
      <c r="C90" s="48"/>
      <c r="D90" s="48"/>
      <c r="E90" s="88"/>
      <c r="F90" s="88"/>
      <c r="G90" s="89"/>
      <c r="H90" s="69"/>
    </row>
  </sheetData>
  <sheetProtection/>
  <printOptions/>
  <pageMargins left="1.11" right="0.7" top="0.44" bottom="0.75" header="0.3" footer="0.3"/>
  <pageSetup fitToHeight="1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107"/>
  <sheetViews>
    <sheetView showGridLines="0" view="pageBreakPreview" zoomScale="80" zoomScaleNormal="85" zoomScaleSheetLayoutView="80" zoomScalePageLayoutView="0" workbookViewId="0" topLeftCell="B1">
      <selection activeCell="B1" sqref="B1"/>
    </sheetView>
  </sheetViews>
  <sheetFormatPr defaultColWidth="9.140625" defaultRowHeight="12.75"/>
  <cols>
    <col min="1" max="1" width="0" style="52" hidden="1" customWidth="1"/>
    <col min="2" max="2" width="57.28125" style="1" customWidth="1"/>
    <col min="3" max="3" width="37.28125" style="1" bestFit="1" customWidth="1"/>
    <col min="4" max="4" width="12.421875" style="1" customWidth="1"/>
    <col min="5" max="5" width="14.57421875" style="1" customWidth="1"/>
    <col min="6" max="6" width="13.28125" style="1" customWidth="1"/>
    <col min="7" max="7" width="19.140625" style="49" customWidth="1"/>
    <col min="8" max="8" width="28.421875" style="52" customWidth="1"/>
    <col min="9" max="16384" width="9.140625" style="52" customWidth="1"/>
  </cols>
  <sheetData>
    <row r="1" spans="2:7" ht="15">
      <c r="B1" s="3" t="s">
        <v>0</v>
      </c>
      <c r="C1" s="4"/>
      <c r="D1" s="5"/>
      <c r="E1" s="6"/>
      <c r="F1" s="6"/>
      <c r="G1" s="59"/>
    </row>
    <row r="2" spans="2:7" ht="19.5" customHeight="1">
      <c r="B2" s="123" t="s">
        <v>432</v>
      </c>
      <c r="C2" s="124"/>
      <c r="D2" s="124"/>
      <c r="E2" s="124"/>
      <c r="F2" s="124"/>
      <c r="G2" s="125"/>
    </row>
    <row r="3" spans="2:7" ht="15">
      <c r="B3" s="3" t="s">
        <v>635</v>
      </c>
      <c r="C3" s="8"/>
      <c r="D3" s="9"/>
      <c r="E3" s="8"/>
      <c r="F3" s="8"/>
      <c r="G3" s="61"/>
    </row>
    <row r="4" spans="2:7" ht="34.5" customHeight="1">
      <c r="B4" s="14" t="s">
        <v>1</v>
      </c>
      <c r="C4" s="14" t="s">
        <v>2</v>
      </c>
      <c r="D4" s="50" t="s">
        <v>3</v>
      </c>
      <c r="E4" s="15" t="s">
        <v>4</v>
      </c>
      <c r="F4" s="54" t="s">
        <v>5</v>
      </c>
      <c r="G4" s="51" t="s">
        <v>6</v>
      </c>
    </row>
    <row r="5" spans="2:7" ht="15">
      <c r="B5" s="3" t="s">
        <v>7</v>
      </c>
      <c r="C5" s="18"/>
      <c r="D5" s="19"/>
      <c r="E5" s="20"/>
      <c r="F5" s="23"/>
      <c r="G5" s="24"/>
    </row>
    <row r="6" spans="2:7" ht="15">
      <c r="B6" s="22" t="s">
        <v>13</v>
      </c>
      <c r="C6" s="18"/>
      <c r="D6" s="83"/>
      <c r="E6" s="20"/>
      <c r="F6" s="23"/>
      <c r="G6" s="24"/>
    </row>
    <row r="7" spans="2:7" ht="15">
      <c r="B7" s="27" t="s">
        <v>421</v>
      </c>
      <c r="C7" s="27" t="s">
        <v>173</v>
      </c>
      <c r="D7" s="101">
        <v>1643950</v>
      </c>
      <c r="E7" s="70">
        <v>17296</v>
      </c>
      <c r="F7" s="71">
        <v>3.68</v>
      </c>
      <c r="G7" s="72" t="s">
        <v>422</v>
      </c>
    </row>
    <row r="8" spans="2:7" ht="15">
      <c r="B8" s="27" t="s">
        <v>109</v>
      </c>
      <c r="C8" s="27" t="s">
        <v>63</v>
      </c>
      <c r="D8" s="101">
        <v>195185</v>
      </c>
      <c r="E8" s="70">
        <v>15375.21</v>
      </c>
      <c r="F8" s="71">
        <v>3.27</v>
      </c>
      <c r="G8" s="72" t="s">
        <v>167</v>
      </c>
    </row>
    <row r="9" spans="2:7" ht="15">
      <c r="B9" s="27" t="s">
        <v>390</v>
      </c>
      <c r="C9" s="27" t="s">
        <v>63</v>
      </c>
      <c r="D9" s="101">
        <v>86567</v>
      </c>
      <c r="E9" s="70">
        <v>13622.62</v>
      </c>
      <c r="F9" s="71">
        <v>2.9</v>
      </c>
      <c r="G9" s="72" t="s">
        <v>391</v>
      </c>
    </row>
    <row r="10" spans="2:7" ht="15">
      <c r="B10" s="27" t="s">
        <v>131</v>
      </c>
      <c r="C10" s="27" t="s">
        <v>57</v>
      </c>
      <c r="D10" s="101">
        <v>2075268</v>
      </c>
      <c r="E10" s="70">
        <v>13180.03</v>
      </c>
      <c r="F10" s="71">
        <v>2.81</v>
      </c>
      <c r="G10" s="72" t="s">
        <v>51</v>
      </c>
    </row>
    <row r="11" spans="2:7" ht="15">
      <c r="B11" s="27" t="s">
        <v>451</v>
      </c>
      <c r="C11" s="27" t="s">
        <v>55</v>
      </c>
      <c r="D11" s="101">
        <v>416535</v>
      </c>
      <c r="E11" s="70">
        <v>13051.5</v>
      </c>
      <c r="F11" s="71">
        <v>2.78</v>
      </c>
      <c r="G11" s="72" t="s">
        <v>452</v>
      </c>
    </row>
    <row r="12" spans="2:7" ht="15">
      <c r="B12" s="27" t="s">
        <v>242</v>
      </c>
      <c r="C12" s="27" t="s">
        <v>71</v>
      </c>
      <c r="D12" s="101">
        <v>1682872</v>
      </c>
      <c r="E12" s="70">
        <v>10354.71</v>
      </c>
      <c r="F12" s="71">
        <v>2.2</v>
      </c>
      <c r="G12" s="72" t="s">
        <v>243</v>
      </c>
    </row>
    <row r="13" spans="2:7" ht="15">
      <c r="B13" s="27" t="s">
        <v>341</v>
      </c>
      <c r="C13" s="27" t="s">
        <v>63</v>
      </c>
      <c r="D13" s="101">
        <v>615300</v>
      </c>
      <c r="E13" s="70">
        <v>10302.58</v>
      </c>
      <c r="F13" s="71">
        <v>2.19</v>
      </c>
      <c r="G13" s="72" t="s">
        <v>342</v>
      </c>
    </row>
    <row r="14" spans="2:7" ht="15">
      <c r="B14" s="27" t="s">
        <v>234</v>
      </c>
      <c r="C14" s="27" t="s">
        <v>73</v>
      </c>
      <c r="D14" s="101">
        <v>2112579</v>
      </c>
      <c r="E14" s="70">
        <v>10224.88</v>
      </c>
      <c r="F14" s="71">
        <v>2.18</v>
      </c>
      <c r="G14" s="72" t="s">
        <v>231</v>
      </c>
    </row>
    <row r="15" spans="2:7" ht="15">
      <c r="B15" s="27" t="s">
        <v>181</v>
      </c>
      <c r="C15" s="27" t="s">
        <v>74</v>
      </c>
      <c r="D15" s="101">
        <v>606617</v>
      </c>
      <c r="E15" s="70">
        <v>9839.33</v>
      </c>
      <c r="F15" s="71">
        <v>2.09</v>
      </c>
      <c r="G15" s="72" t="s">
        <v>296</v>
      </c>
    </row>
    <row r="16" spans="2:7" ht="15">
      <c r="B16" s="27" t="s">
        <v>353</v>
      </c>
      <c r="C16" s="27" t="s">
        <v>66</v>
      </c>
      <c r="D16" s="101">
        <v>1911655</v>
      </c>
      <c r="E16" s="70">
        <v>9521</v>
      </c>
      <c r="F16" s="71">
        <v>2.03</v>
      </c>
      <c r="G16" s="72" t="s">
        <v>354</v>
      </c>
    </row>
    <row r="17" spans="2:7" ht="15">
      <c r="B17" s="27" t="s">
        <v>125</v>
      </c>
      <c r="C17" s="27" t="s">
        <v>66</v>
      </c>
      <c r="D17" s="101">
        <v>571669</v>
      </c>
      <c r="E17" s="70">
        <v>9186.43</v>
      </c>
      <c r="F17" s="71">
        <v>1.96</v>
      </c>
      <c r="G17" s="72" t="s">
        <v>49</v>
      </c>
    </row>
    <row r="18" spans="2:7" ht="15">
      <c r="B18" s="27" t="s">
        <v>550</v>
      </c>
      <c r="C18" s="27" t="s">
        <v>63</v>
      </c>
      <c r="D18" s="101">
        <v>1897300</v>
      </c>
      <c r="E18" s="70">
        <v>8924.9</v>
      </c>
      <c r="F18" s="71">
        <v>1.9</v>
      </c>
      <c r="G18" s="72" t="s">
        <v>542</v>
      </c>
    </row>
    <row r="19" spans="2:7" ht="15">
      <c r="B19" s="27" t="s">
        <v>324</v>
      </c>
      <c r="C19" s="27" t="s">
        <v>64</v>
      </c>
      <c r="D19" s="101">
        <v>1985083</v>
      </c>
      <c r="E19" s="70">
        <v>8821.71</v>
      </c>
      <c r="F19" s="71">
        <v>1.88</v>
      </c>
      <c r="G19" s="72" t="s">
        <v>303</v>
      </c>
    </row>
    <row r="20" spans="2:7" ht="15">
      <c r="B20" s="27" t="s">
        <v>307</v>
      </c>
      <c r="C20" s="27" t="s">
        <v>64</v>
      </c>
      <c r="D20" s="101">
        <v>1354390</v>
      </c>
      <c r="E20" s="70">
        <v>8808.95</v>
      </c>
      <c r="F20" s="71">
        <v>1.88</v>
      </c>
      <c r="G20" s="72" t="s">
        <v>308</v>
      </c>
    </row>
    <row r="21" spans="2:7" ht="15">
      <c r="B21" s="27" t="s">
        <v>262</v>
      </c>
      <c r="C21" s="27" t="s">
        <v>74</v>
      </c>
      <c r="D21" s="101">
        <v>1846107</v>
      </c>
      <c r="E21" s="70">
        <v>8769.93</v>
      </c>
      <c r="F21" s="71">
        <v>1.87</v>
      </c>
      <c r="G21" s="72" t="s">
        <v>264</v>
      </c>
    </row>
    <row r="22" spans="2:7" ht="15">
      <c r="B22" s="27" t="s">
        <v>480</v>
      </c>
      <c r="C22" s="27" t="s">
        <v>55</v>
      </c>
      <c r="D22" s="101">
        <v>6327744</v>
      </c>
      <c r="E22" s="70">
        <v>8482.34</v>
      </c>
      <c r="F22" s="71">
        <v>1.81</v>
      </c>
      <c r="G22" s="72" t="s">
        <v>481</v>
      </c>
    </row>
    <row r="23" spans="2:7" ht="15">
      <c r="B23" s="27" t="s">
        <v>312</v>
      </c>
      <c r="C23" s="27" t="s">
        <v>66</v>
      </c>
      <c r="D23" s="101">
        <v>1734948</v>
      </c>
      <c r="E23" s="70">
        <v>8443.99</v>
      </c>
      <c r="F23" s="71">
        <v>1.8</v>
      </c>
      <c r="G23" s="72" t="s">
        <v>315</v>
      </c>
    </row>
    <row r="24" spans="2:7" ht="15">
      <c r="B24" s="27" t="s">
        <v>101</v>
      </c>
      <c r="C24" s="27" t="s">
        <v>65</v>
      </c>
      <c r="D24" s="101">
        <v>3053259</v>
      </c>
      <c r="E24" s="70">
        <v>8040.76</v>
      </c>
      <c r="F24" s="71">
        <v>1.71</v>
      </c>
      <c r="G24" s="72" t="s">
        <v>105</v>
      </c>
    </row>
    <row r="25" spans="2:7" ht="15">
      <c r="B25" s="27" t="s">
        <v>134</v>
      </c>
      <c r="C25" s="27" t="s">
        <v>55</v>
      </c>
      <c r="D25" s="101">
        <v>408604</v>
      </c>
      <c r="E25" s="70">
        <v>7494.61</v>
      </c>
      <c r="F25" s="71">
        <v>1.6</v>
      </c>
      <c r="G25" s="72" t="s">
        <v>136</v>
      </c>
    </row>
    <row r="26" spans="2:7" ht="15">
      <c r="B26" s="27" t="s">
        <v>554</v>
      </c>
      <c r="C26" s="27" t="s">
        <v>62</v>
      </c>
      <c r="D26" s="101">
        <v>651200</v>
      </c>
      <c r="E26" s="70">
        <v>6772.48</v>
      </c>
      <c r="F26" s="71">
        <v>1.44</v>
      </c>
      <c r="G26" s="72" t="s">
        <v>555</v>
      </c>
    </row>
    <row r="27" spans="2:7" ht="15">
      <c r="B27" s="27" t="s">
        <v>152</v>
      </c>
      <c r="C27" s="27" t="s">
        <v>66</v>
      </c>
      <c r="D27" s="101">
        <v>2326036</v>
      </c>
      <c r="E27" s="70">
        <v>6638.51</v>
      </c>
      <c r="F27" s="71">
        <v>1.41</v>
      </c>
      <c r="G27" s="72" t="s">
        <v>155</v>
      </c>
    </row>
    <row r="28" spans="2:7" ht="15">
      <c r="B28" s="27" t="s">
        <v>534</v>
      </c>
      <c r="C28" s="27" t="s">
        <v>69</v>
      </c>
      <c r="D28" s="101">
        <v>461025</v>
      </c>
      <c r="E28" s="70">
        <v>6628.85</v>
      </c>
      <c r="F28" s="71">
        <v>1.41</v>
      </c>
      <c r="G28" s="72" t="s">
        <v>535</v>
      </c>
    </row>
    <row r="29" spans="2:7" ht="15">
      <c r="B29" s="27" t="s">
        <v>174</v>
      </c>
      <c r="C29" s="27" t="s">
        <v>58</v>
      </c>
      <c r="D29" s="101">
        <v>8728000</v>
      </c>
      <c r="E29" s="70">
        <v>6580.91</v>
      </c>
      <c r="F29" s="71">
        <v>1.4</v>
      </c>
      <c r="G29" s="72" t="s">
        <v>176</v>
      </c>
    </row>
    <row r="30" spans="2:7" ht="15">
      <c r="B30" s="27" t="s">
        <v>399</v>
      </c>
      <c r="C30" s="27" t="s">
        <v>68</v>
      </c>
      <c r="D30" s="101">
        <v>8656421</v>
      </c>
      <c r="E30" s="70">
        <v>6565.9</v>
      </c>
      <c r="F30" s="71">
        <v>1.4</v>
      </c>
      <c r="G30" s="72" t="s">
        <v>400</v>
      </c>
    </row>
    <row r="31" spans="2:7" ht="15">
      <c r="B31" s="27" t="s">
        <v>179</v>
      </c>
      <c r="C31" s="27" t="s">
        <v>130</v>
      </c>
      <c r="D31" s="101">
        <v>628204</v>
      </c>
      <c r="E31" s="70">
        <v>6560.02</v>
      </c>
      <c r="F31" s="71">
        <v>1.4</v>
      </c>
      <c r="G31" s="72" t="s">
        <v>180</v>
      </c>
    </row>
    <row r="32" spans="2:7" ht="15">
      <c r="B32" s="27" t="s">
        <v>88</v>
      </c>
      <c r="C32" s="27" t="s">
        <v>60</v>
      </c>
      <c r="D32" s="101">
        <v>1018396</v>
      </c>
      <c r="E32" s="70">
        <v>6467.83</v>
      </c>
      <c r="F32" s="71">
        <v>1.38</v>
      </c>
      <c r="G32" s="72" t="s">
        <v>24</v>
      </c>
    </row>
    <row r="33" spans="2:7" ht="15">
      <c r="B33" s="27" t="s">
        <v>186</v>
      </c>
      <c r="C33" s="27" t="s">
        <v>66</v>
      </c>
      <c r="D33" s="101">
        <v>561510</v>
      </c>
      <c r="E33" s="70">
        <v>6332.15</v>
      </c>
      <c r="F33" s="71">
        <v>1.35</v>
      </c>
      <c r="G33" s="72" t="s">
        <v>188</v>
      </c>
    </row>
    <row r="34" spans="2:7" ht="15">
      <c r="B34" s="27" t="s">
        <v>407</v>
      </c>
      <c r="C34" s="27" t="s">
        <v>57</v>
      </c>
      <c r="D34" s="101">
        <v>2548127</v>
      </c>
      <c r="E34" s="70">
        <v>6079.83</v>
      </c>
      <c r="F34" s="71">
        <v>1.29</v>
      </c>
      <c r="G34" s="72" t="s">
        <v>408</v>
      </c>
    </row>
    <row r="35" spans="2:7" ht="15">
      <c r="B35" s="27" t="s">
        <v>442</v>
      </c>
      <c r="C35" s="27" t="s">
        <v>58</v>
      </c>
      <c r="D35" s="101">
        <v>3178199</v>
      </c>
      <c r="E35" s="70">
        <v>6062.41</v>
      </c>
      <c r="F35" s="71">
        <v>1.29</v>
      </c>
      <c r="G35" s="72" t="s">
        <v>424</v>
      </c>
    </row>
    <row r="36" spans="2:7" ht="15">
      <c r="B36" s="27" t="s">
        <v>457</v>
      </c>
      <c r="C36" s="27" t="s">
        <v>70</v>
      </c>
      <c r="D36" s="101">
        <v>267286</v>
      </c>
      <c r="E36" s="70">
        <v>5907.69</v>
      </c>
      <c r="F36" s="71">
        <v>1.26</v>
      </c>
      <c r="G36" s="72" t="s">
        <v>458</v>
      </c>
    </row>
    <row r="37" spans="2:7" ht="15">
      <c r="B37" s="27" t="s">
        <v>392</v>
      </c>
      <c r="C37" s="27" t="s">
        <v>59</v>
      </c>
      <c r="D37" s="101">
        <v>1251800</v>
      </c>
      <c r="E37" s="70">
        <v>5881.58</v>
      </c>
      <c r="F37" s="71">
        <v>1.25</v>
      </c>
      <c r="G37" s="72" t="s">
        <v>393</v>
      </c>
    </row>
    <row r="38" spans="2:7" ht="15">
      <c r="B38" s="27" t="s">
        <v>538</v>
      </c>
      <c r="C38" s="27" t="s">
        <v>130</v>
      </c>
      <c r="D38" s="101">
        <v>2627700</v>
      </c>
      <c r="E38" s="70">
        <v>5728.39</v>
      </c>
      <c r="F38" s="71">
        <v>1.22</v>
      </c>
      <c r="G38" s="72" t="s">
        <v>539</v>
      </c>
    </row>
    <row r="39" spans="2:7" ht="15">
      <c r="B39" s="27" t="s">
        <v>213</v>
      </c>
      <c r="C39" s="27" t="s">
        <v>66</v>
      </c>
      <c r="D39" s="101">
        <v>3247619</v>
      </c>
      <c r="E39" s="70">
        <v>5691.45</v>
      </c>
      <c r="F39" s="71">
        <v>1.21</v>
      </c>
      <c r="G39" s="72" t="s">
        <v>214</v>
      </c>
    </row>
    <row r="40" spans="2:7" ht="15">
      <c r="B40" s="27" t="s">
        <v>318</v>
      </c>
      <c r="C40" s="27" t="s">
        <v>59</v>
      </c>
      <c r="D40" s="101">
        <v>2064604</v>
      </c>
      <c r="E40" s="70">
        <v>5588.88</v>
      </c>
      <c r="F40" s="71">
        <v>1.19</v>
      </c>
      <c r="G40" s="72" t="s">
        <v>322</v>
      </c>
    </row>
    <row r="41" spans="2:7" ht="15">
      <c r="B41" s="27" t="s">
        <v>203</v>
      </c>
      <c r="C41" s="27" t="s">
        <v>66</v>
      </c>
      <c r="D41" s="101">
        <v>1936279</v>
      </c>
      <c r="E41" s="70">
        <v>5389.63</v>
      </c>
      <c r="F41" s="71">
        <v>1.15</v>
      </c>
      <c r="G41" s="72" t="s">
        <v>204</v>
      </c>
    </row>
    <row r="42" spans="2:7" ht="15">
      <c r="B42" s="27" t="s">
        <v>251</v>
      </c>
      <c r="C42" s="27" t="s">
        <v>54</v>
      </c>
      <c r="D42" s="101">
        <v>4107594</v>
      </c>
      <c r="E42" s="70">
        <v>4982.51</v>
      </c>
      <c r="F42" s="71">
        <v>1.06</v>
      </c>
      <c r="G42" s="72" t="s">
        <v>252</v>
      </c>
    </row>
    <row r="43" spans="2:7" ht="15">
      <c r="B43" s="27" t="s">
        <v>532</v>
      </c>
      <c r="C43" s="27" t="s">
        <v>119</v>
      </c>
      <c r="D43" s="101">
        <v>1798736</v>
      </c>
      <c r="E43" s="70">
        <v>4978</v>
      </c>
      <c r="F43" s="71">
        <v>1.06</v>
      </c>
      <c r="G43" s="72" t="s">
        <v>533</v>
      </c>
    </row>
    <row r="44" spans="2:7" ht="15">
      <c r="B44" s="27" t="s">
        <v>461</v>
      </c>
      <c r="C44" s="27" t="s">
        <v>66</v>
      </c>
      <c r="D44" s="101">
        <v>617100</v>
      </c>
      <c r="E44" s="70">
        <v>4870.77</v>
      </c>
      <c r="F44" s="71">
        <v>1.04</v>
      </c>
      <c r="G44" s="72" t="s">
        <v>462</v>
      </c>
    </row>
    <row r="45" spans="2:7" ht="15">
      <c r="B45" s="27" t="s">
        <v>297</v>
      </c>
      <c r="C45" s="27" t="s">
        <v>67</v>
      </c>
      <c r="D45" s="101">
        <v>165866</v>
      </c>
      <c r="E45" s="70">
        <v>4730.25</v>
      </c>
      <c r="F45" s="71">
        <v>1.01</v>
      </c>
      <c r="G45" s="72" t="s">
        <v>298</v>
      </c>
    </row>
    <row r="46" spans="2:7" ht="15">
      <c r="B46" s="27" t="s">
        <v>382</v>
      </c>
      <c r="C46" s="27" t="s">
        <v>73</v>
      </c>
      <c r="D46" s="101">
        <v>12733228</v>
      </c>
      <c r="E46" s="70">
        <v>4724.03</v>
      </c>
      <c r="F46" s="71">
        <v>1.01</v>
      </c>
      <c r="G46" s="72" t="s">
        <v>383</v>
      </c>
    </row>
    <row r="47" spans="2:7" ht="15">
      <c r="B47" s="27" t="s">
        <v>463</v>
      </c>
      <c r="C47" s="27" t="s">
        <v>70</v>
      </c>
      <c r="D47" s="101">
        <v>2477200</v>
      </c>
      <c r="E47" s="70">
        <v>4683.15</v>
      </c>
      <c r="F47" s="71">
        <v>1</v>
      </c>
      <c r="G47" s="72" t="s">
        <v>464</v>
      </c>
    </row>
    <row r="48" spans="2:7" ht="15">
      <c r="B48" s="27" t="s">
        <v>349</v>
      </c>
      <c r="C48" s="27" t="s">
        <v>59</v>
      </c>
      <c r="D48" s="101">
        <v>1102100</v>
      </c>
      <c r="E48" s="70">
        <v>4622.76</v>
      </c>
      <c r="F48" s="71">
        <v>0.98</v>
      </c>
      <c r="G48" s="72" t="s">
        <v>350</v>
      </c>
    </row>
    <row r="49" spans="2:7" ht="15">
      <c r="B49" s="27" t="s">
        <v>536</v>
      </c>
      <c r="C49" s="27" t="s">
        <v>74</v>
      </c>
      <c r="D49" s="101">
        <v>244800</v>
      </c>
      <c r="E49" s="70">
        <v>4563.93</v>
      </c>
      <c r="F49" s="71">
        <v>0.97</v>
      </c>
      <c r="G49" s="72" t="s">
        <v>537</v>
      </c>
    </row>
    <row r="50" spans="2:7" ht="15">
      <c r="B50" s="27" t="s">
        <v>211</v>
      </c>
      <c r="C50" s="27" t="s">
        <v>67</v>
      </c>
      <c r="D50" s="101">
        <v>2008125</v>
      </c>
      <c r="E50" s="70">
        <v>4523.3</v>
      </c>
      <c r="F50" s="71">
        <v>0.96</v>
      </c>
      <c r="G50" s="72" t="s">
        <v>456</v>
      </c>
    </row>
    <row r="51" spans="2:7" ht="15">
      <c r="B51" s="27" t="s">
        <v>236</v>
      </c>
      <c r="C51" s="27" t="s">
        <v>130</v>
      </c>
      <c r="D51" s="101">
        <v>2076804</v>
      </c>
      <c r="E51" s="70">
        <v>4513.93</v>
      </c>
      <c r="F51" s="71">
        <v>0.96</v>
      </c>
      <c r="G51" s="72" t="s">
        <v>237</v>
      </c>
    </row>
    <row r="52" spans="2:7" ht="15">
      <c r="B52" s="27" t="s">
        <v>276</v>
      </c>
      <c r="C52" s="27" t="s">
        <v>70</v>
      </c>
      <c r="D52" s="101">
        <v>1959595</v>
      </c>
      <c r="E52" s="70">
        <v>4107.31</v>
      </c>
      <c r="F52" s="71">
        <v>0.87</v>
      </c>
      <c r="G52" s="72" t="s">
        <v>277</v>
      </c>
    </row>
    <row r="53" spans="2:7" ht="15">
      <c r="B53" s="27" t="s">
        <v>172</v>
      </c>
      <c r="C53" s="27" t="s">
        <v>173</v>
      </c>
      <c r="D53" s="101">
        <v>2253600</v>
      </c>
      <c r="E53" s="70">
        <v>3977.6</v>
      </c>
      <c r="F53" s="71">
        <v>0.85</v>
      </c>
      <c r="G53" s="72" t="s">
        <v>175</v>
      </c>
    </row>
    <row r="54" spans="2:7" ht="15">
      <c r="B54" s="27" t="s">
        <v>266</v>
      </c>
      <c r="C54" s="27" t="s">
        <v>70</v>
      </c>
      <c r="D54" s="101">
        <v>2890000</v>
      </c>
      <c r="E54" s="70">
        <v>3928.96</v>
      </c>
      <c r="F54" s="71">
        <v>0.84</v>
      </c>
      <c r="G54" s="72" t="s">
        <v>268</v>
      </c>
    </row>
    <row r="55" spans="2:7" ht="15">
      <c r="B55" s="27" t="s">
        <v>281</v>
      </c>
      <c r="C55" s="27" t="s">
        <v>64</v>
      </c>
      <c r="D55" s="101">
        <v>2361956</v>
      </c>
      <c r="E55" s="70">
        <v>3890.14</v>
      </c>
      <c r="F55" s="71">
        <v>0.83</v>
      </c>
      <c r="G55" s="72" t="s">
        <v>283</v>
      </c>
    </row>
    <row r="56" spans="2:7" ht="15">
      <c r="B56" s="27" t="s">
        <v>256</v>
      </c>
      <c r="C56" s="27" t="s">
        <v>67</v>
      </c>
      <c r="D56" s="101">
        <v>1157288</v>
      </c>
      <c r="E56" s="70">
        <v>3724.73</v>
      </c>
      <c r="F56" s="71">
        <v>0.79</v>
      </c>
      <c r="G56" s="72" t="s">
        <v>259</v>
      </c>
    </row>
    <row r="57" spans="2:7" ht="15">
      <c r="B57" s="27" t="s">
        <v>335</v>
      </c>
      <c r="C57" s="27" t="s">
        <v>59</v>
      </c>
      <c r="D57" s="101">
        <v>2440000</v>
      </c>
      <c r="E57" s="70">
        <v>3692.94</v>
      </c>
      <c r="F57" s="71">
        <v>0.79</v>
      </c>
      <c r="G57" s="72" t="s">
        <v>338</v>
      </c>
    </row>
    <row r="58" spans="2:7" ht="15">
      <c r="B58" s="27" t="s">
        <v>168</v>
      </c>
      <c r="C58" s="27" t="s">
        <v>64</v>
      </c>
      <c r="D58" s="101">
        <v>248429</v>
      </c>
      <c r="E58" s="70">
        <v>3373.54</v>
      </c>
      <c r="F58" s="71">
        <v>0.72</v>
      </c>
      <c r="G58" s="72" t="s">
        <v>170</v>
      </c>
    </row>
    <row r="59" spans="2:7" ht="15">
      <c r="B59" s="27" t="s">
        <v>124</v>
      </c>
      <c r="C59" s="27" t="s">
        <v>71</v>
      </c>
      <c r="D59" s="101">
        <v>2198943</v>
      </c>
      <c r="E59" s="70">
        <v>3261.03</v>
      </c>
      <c r="F59" s="71">
        <v>0.69</v>
      </c>
      <c r="G59" s="72" t="s">
        <v>45</v>
      </c>
    </row>
    <row r="60" spans="2:7" ht="15">
      <c r="B60" s="27" t="s">
        <v>367</v>
      </c>
      <c r="C60" s="27" t="s">
        <v>58</v>
      </c>
      <c r="D60" s="101">
        <v>1581906</v>
      </c>
      <c r="E60" s="70">
        <v>3235.79</v>
      </c>
      <c r="F60" s="71">
        <v>0.69</v>
      </c>
      <c r="G60" s="72" t="s">
        <v>368</v>
      </c>
    </row>
    <row r="61" spans="2:7" ht="15">
      <c r="B61" s="27" t="s">
        <v>123</v>
      </c>
      <c r="C61" s="27" t="s">
        <v>55</v>
      </c>
      <c r="D61" s="101">
        <v>1423725</v>
      </c>
      <c r="E61" s="70">
        <v>3143.58</v>
      </c>
      <c r="F61" s="71">
        <v>0.67</v>
      </c>
      <c r="G61" s="72" t="s">
        <v>46</v>
      </c>
    </row>
    <row r="62" spans="2:7" ht="15">
      <c r="B62" s="27" t="s">
        <v>224</v>
      </c>
      <c r="C62" s="27" t="s">
        <v>74</v>
      </c>
      <c r="D62" s="101">
        <v>1851011</v>
      </c>
      <c r="E62" s="70">
        <v>3093.04</v>
      </c>
      <c r="F62" s="71">
        <v>0.66</v>
      </c>
      <c r="G62" s="72" t="s">
        <v>225</v>
      </c>
    </row>
    <row r="63" spans="2:7" ht="15">
      <c r="B63" s="27" t="s">
        <v>289</v>
      </c>
      <c r="C63" s="27" t="s">
        <v>183</v>
      </c>
      <c r="D63" s="101">
        <v>4727391</v>
      </c>
      <c r="E63" s="70">
        <v>3004.26</v>
      </c>
      <c r="F63" s="71">
        <v>0.64</v>
      </c>
      <c r="G63" s="72" t="s">
        <v>290</v>
      </c>
    </row>
    <row r="64" spans="2:7" ht="15">
      <c r="B64" s="27" t="s">
        <v>333</v>
      </c>
      <c r="C64" s="27" t="s">
        <v>68</v>
      </c>
      <c r="D64" s="101">
        <v>1677091</v>
      </c>
      <c r="E64" s="70">
        <v>2939.1</v>
      </c>
      <c r="F64" s="71">
        <v>0.63</v>
      </c>
      <c r="G64" s="72" t="s">
        <v>334</v>
      </c>
    </row>
    <row r="65" spans="2:7" ht="15">
      <c r="B65" s="27" t="s">
        <v>556</v>
      </c>
      <c r="C65" s="27" t="s">
        <v>74</v>
      </c>
      <c r="D65" s="101">
        <v>138262</v>
      </c>
      <c r="E65" s="70">
        <v>2913.53</v>
      </c>
      <c r="F65" s="71">
        <v>0.62</v>
      </c>
      <c r="G65" s="72" t="s">
        <v>557</v>
      </c>
    </row>
    <row r="66" spans="2:7" ht="15">
      <c r="B66" s="27" t="s">
        <v>122</v>
      </c>
      <c r="C66" s="27" t="s">
        <v>66</v>
      </c>
      <c r="D66" s="101">
        <v>189228</v>
      </c>
      <c r="E66" s="70">
        <v>2739.36</v>
      </c>
      <c r="F66" s="71">
        <v>0.58</v>
      </c>
      <c r="G66" s="72" t="s">
        <v>44</v>
      </c>
    </row>
    <row r="67" spans="2:7" ht="15">
      <c r="B67" s="27" t="s">
        <v>436</v>
      </c>
      <c r="C67" s="27" t="s">
        <v>69</v>
      </c>
      <c r="D67" s="101">
        <v>3234406</v>
      </c>
      <c r="E67" s="70">
        <v>2720.14</v>
      </c>
      <c r="F67" s="71">
        <v>0.58</v>
      </c>
      <c r="G67" s="72" t="s">
        <v>437</v>
      </c>
    </row>
    <row r="68" spans="2:7" ht="15">
      <c r="B68" s="27" t="s">
        <v>282</v>
      </c>
      <c r="C68" s="27" t="s">
        <v>64</v>
      </c>
      <c r="D68" s="101">
        <v>8207775</v>
      </c>
      <c r="E68" s="70">
        <v>2667.53</v>
      </c>
      <c r="F68" s="71">
        <v>0.57</v>
      </c>
      <c r="G68" s="72" t="s">
        <v>320</v>
      </c>
    </row>
    <row r="69" spans="2:7" ht="15">
      <c r="B69" s="27" t="s">
        <v>89</v>
      </c>
      <c r="C69" s="27" t="s">
        <v>64</v>
      </c>
      <c r="D69" s="101">
        <v>712600</v>
      </c>
      <c r="E69" s="70">
        <v>2667.26</v>
      </c>
      <c r="F69" s="71">
        <v>0.57</v>
      </c>
      <c r="G69" s="72" t="s">
        <v>26</v>
      </c>
    </row>
    <row r="70" spans="2:7" ht="15">
      <c r="B70" s="27" t="s">
        <v>375</v>
      </c>
      <c r="C70" s="27" t="s">
        <v>67</v>
      </c>
      <c r="D70" s="101">
        <v>64600</v>
      </c>
      <c r="E70" s="70">
        <v>2642.24</v>
      </c>
      <c r="F70" s="71">
        <v>0.56</v>
      </c>
      <c r="G70" s="72" t="s">
        <v>374</v>
      </c>
    </row>
    <row r="71" spans="2:7" ht="15">
      <c r="B71" s="27" t="s">
        <v>205</v>
      </c>
      <c r="C71" s="27" t="s">
        <v>54</v>
      </c>
      <c r="D71" s="101">
        <v>3477650</v>
      </c>
      <c r="E71" s="70">
        <v>2632.58</v>
      </c>
      <c r="F71" s="71">
        <v>0.56</v>
      </c>
      <c r="G71" s="72" t="s">
        <v>206</v>
      </c>
    </row>
    <row r="72" spans="2:7" ht="15">
      <c r="B72" s="27" t="s">
        <v>133</v>
      </c>
      <c r="C72" s="27" t="s">
        <v>56</v>
      </c>
      <c r="D72" s="101">
        <v>391089</v>
      </c>
      <c r="E72" s="70">
        <v>2631.25</v>
      </c>
      <c r="F72" s="71">
        <v>0.56</v>
      </c>
      <c r="G72" s="72" t="s">
        <v>135</v>
      </c>
    </row>
    <row r="73" spans="2:7" ht="15">
      <c r="B73" s="27" t="s">
        <v>405</v>
      </c>
      <c r="C73" s="27" t="s">
        <v>64</v>
      </c>
      <c r="D73" s="101">
        <v>1395400</v>
      </c>
      <c r="E73" s="70">
        <v>2537.53</v>
      </c>
      <c r="F73" s="71">
        <v>0.54</v>
      </c>
      <c r="G73" s="72" t="s">
        <v>406</v>
      </c>
    </row>
    <row r="74" spans="2:7" ht="15">
      <c r="B74" s="27" t="s">
        <v>329</v>
      </c>
      <c r="C74" s="27" t="s">
        <v>66</v>
      </c>
      <c r="D74" s="101">
        <v>1889796</v>
      </c>
      <c r="E74" s="70">
        <v>2517.21</v>
      </c>
      <c r="F74" s="71">
        <v>0.54</v>
      </c>
      <c r="G74" s="72" t="s">
        <v>313</v>
      </c>
    </row>
    <row r="75" spans="2:7" ht="15">
      <c r="B75" s="27" t="s">
        <v>271</v>
      </c>
      <c r="C75" s="27" t="s">
        <v>70</v>
      </c>
      <c r="D75" s="101">
        <v>1086300</v>
      </c>
      <c r="E75" s="70">
        <v>2464.81</v>
      </c>
      <c r="F75" s="71">
        <v>0.52</v>
      </c>
      <c r="G75" s="72" t="s">
        <v>274</v>
      </c>
    </row>
    <row r="76" spans="2:7" ht="15">
      <c r="B76" s="27" t="s">
        <v>397</v>
      </c>
      <c r="C76" s="27" t="s">
        <v>66</v>
      </c>
      <c r="D76" s="101">
        <v>645000</v>
      </c>
      <c r="E76" s="70">
        <v>2249.76</v>
      </c>
      <c r="F76" s="71">
        <v>0.48</v>
      </c>
      <c r="G76" s="72" t="s">
        <v>396</v>
      </c>
    </row>
    <row r="77" spans="2:7" ht="15">
      <c r="B77" s="27" t="s">
        <v>439</v>
      </c>
      <c r="C77" s="27" t="s">
        <v>67</v>
      </c>
      <c r="D77" s="101">
        <v>348522</v>
      </c>
      <c r="E77" s="70">
        <v>2225.84</v>
      </c>
      <c r="F77" s="71">
        <v>0.47</v>
      </c>
      <c r="G77" s="72" t="s">
        <v>440</v>
      </c>
    </row>
    <row r="78" spans="2:7" ht="15">
      <c r="B78" s="27" t="s">
        <v>317</v>
      </c>
      <c r="C78" s="27" t="s">
        <v>66</v>
      </c>
      <c r="D78" s="101">
        <v>1165249</v>
      </c>
      <c r="E78" s="70">
        <v>2144.06</v>
      </c>
      <c r="F78" s="71">
        <v>0.46</v>
      </c>
      <c r="G78" s="72" t="s">
        <v>321</v>
      </c>
    </row>
    <row r="79" spans="2:7" ht="15">
      <c r="B79" s="27" t="s">
        <v>106</v>
      </c>
      <c r="C79" s="27" t="s">
        <v>66</v>
      </c>
      <c r="D79" s="101">
        <v>2525995</v>
      </c>
      <c r="E79" s="70">
        <v>2112.99</v>
      </c>
      <c r="F79" s="71">
        <v>0.45</v>
      </c>
      <c r="G79" s="72" t="s">
        <v>166</v>
      </c>
    </row>
    <row r="80" spans="2:7" ht="15">
      <c r="B80" s="27" t="s">
        <v>330</v>
      </c>
      <c r="C80" s="27" t="s">
        <v>62</v>
      </c>
      <c r="D80" s="101">
        <v>157950</v>
      </c>
      <c r="E80" s="70">
        <v>2093.79</v>
      </c>
      <c r="F80" s="71">
        <v>0.45</v>
      </c>
      <c r="G80" s="72" t="s">
        <v>332</v>
      </c>
    </row>
    <row r="81" spans="2:7" ht="15">
      <c r="B81" s="27" t="s">
        <v>212</v>
      </c>
      <c r="C81" s="27" t="s">
        <v>71</v>
      </c>
      <c r="D81" s="101">
        <v>1622989</v>
      </c>
      <c r="E81" s="70">
        <v>2091.22</v>
      </c>
      <c r="F81" s="71">
        <v>0.45</v>
      </c>
      <c r="G81" s="72" t="s">
        <v>202</v>
      </c>
    </row>
    <row r="82" spans="2:7" ht="15">
      <c r="B82" s="27" t="s">
        <v>343</v>
      </c>
      <c r="C82" s="27" t="s">
        <v>196</v>
      </c>
      <c r="D82" s="101">
        <v>2625830</v>
      </c>
      <c r="E82" s="70">
        <v>2074.41</v>
      </c>
      <c r="F82" s="71">
        <v>0.44</v>
      </c>
      <c r="G82" s="72" t="s">
        <v>344</v>
      </c>
    </row>
    <row r="83" spans="2:7" ht="15">
      <c r="B83" s="27" t="s">
        <v>316</v>
      </c>
      <c r="C83" s="27" t="s">
        <v>71</v>
      </c>
      <c r="D83" s="101">
        <v>1155464</v>
      </c>
      <c r="E83" s="70">
        <v>1949.27</v>
      </c>
      <c r="F83" s="71">
        <v>0.41</v>
      </c>
      <c r="G83" s="72" t="s">
        <v>319</v>
      </c>
    </row>
    <row r="84" spans="2:7" ht="15">
      <c r="B84" s="27" t="s">
        <v>153</v>
      </c>
      <c r="C84" s="27" t="s">
        <v>74</v>
      </c>
      <c r="D84" s="101">
        <v>251933</v>
      </c>
      <c r="E84" s="70">
        <v>1856.37</v>
      </c>
      <c r="F84" s="71">
        <v>0.4</v>
      </c>
      <c r="G84" s="72" t="s">
        <v>156</v>
      </c>
    </row>
    <row r="85" spans="2:7" ht="15">
      <c r="B85" s="27" t="s">
        <v>126</v>
      </c>
      <c r="C85" s="27" t="s">
        <v>67</v>
      </c>
      <c r="D85" s="101">
        <v>2683479</v>
      </c>
      <c r="E85" s="70">
        <v>1840.87</v>
      </c>
      <c r="F85" s="71">
        <v>0.39</v>
      </c>
      <c r="G85" s="72" t="s">
        <v>128</v>
      </c>
    </row>
    <row r="86" spans="2:7" ht="15">
      <c r="B86" s="27" t="s">
        <v>228</v>
      </c>
      <c r="C86" s="27" t="s">
        <v>196</v>
      </c>
      <c r="D86" s="101">
        <v>8980220</v>
      </c>
      <c r="E86" s="70">
        <v>1822.98</v>
      </c>
      <c r="F86" s="71">
        <v>0.39</v>
      </c>
      <c r="G86" s="72" t="s">
        <v>230</v>
      </c>
    </row>
    <row r="87" spans="2:7" ht="15">
      <c r="B87" s="27" t="s">
        <v>144</v>
      </c>
      <c r="C87" s="27" t="s">
        <v>70</v>
      </c>
      <c r="D87" s="101">
        <v>463272</v>
      </c>
      <c r="E87" s="70">
        <v>1817.88</v>
      </c>
      <c r="F87" s="71">
        <v>0.39</v>
      </c>
      <c r="G87" s="72" t="s">
        <v>227</v>
      </c>
    </row>
    <row r="88" spans="2:7" ht="15">
      <c r="B88" s="27" t="s">
        <v>244</v>
      </c>
      <c r="C88" s="27" t="s">
        <v>69</v>
      </c>
      <c r="D88" s="101">
        <v>77800</v>
      </c>
      <c r="E88" s="70">
        <v>1754.97</v>
      </c>
      <c r="F88" s="71">
        <v>0.37</v>
      </c>
      <c r="G88" s="72" t="s">
        <v>138</v>
      </c>
    </row>
    <row r="89" spans="2:7" ht="15">
      <c r="B89" s="27" t="s">
        <v>139</v>
      </c>
      <c r="C89" s="27" t="s">
        <v>70</v>
      </c>
      <c r="D89" s="101">
        <v>1405637</v>
      </c>
      <c r="E89" s="70">
        <v>1662.87</v>
      </c>
      <c r="F89" s="71">
        <v>0.35</v>
      </c>
      <c r="G89" s="72" t="s">
        <v>140</v>
      </c>
    </row>
    <row r="90" spans="2:7" ht="15">
      <c r="B90" s="27" t="s">
        <v>294</v>
      </c>
      <c r="C90" s="27" t="s">
        <v>59</v>
      </c>
      <c r="D90" s="101">
        <v>356131</v>
      </c>
      <c r="E90" s="70">
        <v>1526.73</v>
      </c>
      <c r="F90" s="71">
        <v>0.33</v>
      </c>
      <c r="G90" s="72" t="s">
        <v>295</v>
      </c>
    </row>
    <row r="91" spans="2:7" ht="15">
      <c r="B91" s="27" t="s">
        <v>164</v>
      </c>
      <c r="C91" s="27" t="s">
        <v>66</v>
      </c>
      <c r="D91" s="101">
        <v>457523</v>
      </c>
      <c r="E91" s="70">
        <v>1505.48</v>
      </c>
      <c r="F91" s="71">
        <v>0.32</v>
      </c>
      <c r="G91" s="72" t="s">
        <v>165</v>
      </c>
    </row>
    <row r="92" spans="2:7" ht="15">
      <c r="B92" s="27" t="s">
        <v>449</v>
      </c>
      <c r="C92" s="27" t="s">
        <v>55</v>
      </c>
      <c r="D92" s="101">
        <v>132878</v>
      </c>
      <c r="E92" s="70">
        <v>1352.1</v>
      </c>
      <c r="F92" s="71">
        <v>0.29</v>
      </c>
      <c r="G92" s="72" t="s">
        <v>450</v>
      </c>
    </row>
    <row r="93" spans="2:7" ht="15">
      <c r="B93" s="27" t="s">
        <v>328</v>
      </c>
      <c r="C93" s="27" t="s">
        <v>72</v>
      </c>
      <c r="D93" s="101">
        <v>2792456</v>
      </c>
      <c r="E93" s="70">
        <v>1143.51</v>
      </c>
      <c r="F93" s="71">
        <v>0.24</v>
      </c>
      <c r="G93" s="72" t="s">
        <v>331</v>
      </c>
    </row>
    <row r="94" spans="2:7" ht="15">
      <c r="B94" s="27" t="s">
        <v>280</v>
      </c>
      <c r="C94" s="27" t="s">
        <v>73</v>
      </c>
      <c r="D94" s="101">
        <v>821616</v>
      </c>
      <c r="E94" s="70">
        <v>1083.71</v>
      </c>
      <c r="F94" s="71">
        <v>0.23</v>
      </c>
      <c r="G94" s="72" t="s">
        <v>304</v>
      </c>
    </row>
    <row r="95" spans="2:7" ht="15">
      <c r="B95" s="27" t="s">
        <v>215</v>
      </c>
      <c r="C95" s="27" t="s">
        <v>64</v>
      </c>
      <c r="D95" s="101">
        <v>2549183</v>
      </c>
      <c r="E95" s="70">
        <v>827.21</v>
      </c>
      <c r="F95" s="71">
        <v>0.18</v>
      </c>
      <c r="G95" s="72" t="s">
        <v>216</v>
      </c>
    </row>
    <row r="96" spans="2:7" ht="15">
      <c r="B96" s="27" t="s">
        <v>394</v>
      </c>
      <c r="C96" s="27" t="s">
        <v>73</v>
      </c>
      <c r="D96" s="101">
        <v>1581267</v>
      </c>
      <c r="E96" s="70">
        <v>634.88</v>
      </c>
      <c r="F96" s="71">
        <v>0.14</v>
      </c>
      <c r="G96" s="72" t="s">
        <v>395</v>
      </c>
    </row>
    <row r="97" spans="2:7" ht="15">
      <c r="B97" s="27" t="s">
        <v>300</v>
      </c>
      <c r="C97" s="27" t="s">
        <v>74</v>
      </c>
      <c r="D97" s="101">
        <v>243658</v>
      </c>
      <c r="E97" s="70">
        <v>531.54</v>
      </c>
      <c r="F97" s="71">
        <v>0.11</v>
      </c>
      <c r="G97" s="72" t="s">
        <v>302</v>
      </c>
    </row>
    <row r="98" spans="2:7" ht="15">
      <c r="B98" s="27" t="s">
        <v>229</v>
      </c>
      <c r="C98" s="27" t="s">
        <v>60</v>
      </c>
      <c r="D98" s="101">
        <v>156643</v>
      </c>
      <c r="E98" s="70">
        <v>403.75</v>
      </c>
      <c r="F98" s="71">
        <v>0.09</v>
      </c>
      <c r="G98" s="72" t="s">
        <v>314</v>
      </c>
    </row>
    <row r="99" spans="2:7" ht="15">
      <c r="B99" s="27" t="s">
        <v>245</v>
      </c>
      <c r="C99" s="27" t="s">
        <v>67</v>
      </c>
      <c r="D99" s="101">
        <v>962371</v>
      </c>
      <c r="E99" s="70">
        <v>372.44</v>
      </c>
      <c r="F99" s="71">
        <v>0.08</v>
      </c>
      <c r="G99" s="72" t="s">
        <v>246</v>
      </c>
    </row>
    <row r="100" spans="2:7" ht="15">
      <c r="B100" s="27" t="s">
        <v>278</v>
      </c>
      <c r="C100" s="27" t="s">
        <v>70</v>
      </c>
      <c r="D100" s="101">
        <v>547930</v>
      </c>
      <c r="E100" s="70">
        <v>150.68</v>
      </c>
      <c r="F100" s="71">
        <v>0.03</v>
      </c>
      <c r="G100" s="72" t="s">
        <v>279</v>
      </c>
    </row>
    <row r="101" spans="2:7" ht="15">
      <c r="B101" s="27" t="s">
        <v>169</v>
      </c>
      <c r="C101" s="27" t="s">
        <v>72</v>
      </c>
      <c r="D101" s="101">
        <v>72109</v>
      </c>
      <c r="E101" s="70">
        <v>57.65</v>
      </c>
      <c r="F101" s="71">
        <v>0.01</v>
      </c>
      <c r="G101" s="72" t="s">
        <v>171</v>
      </c>
    </row>
    <row r="102" spans="2:8" ht="15">
      <c r="B102" s="22" t="s">
        <v>8</v>
      </c>
      <c r="C102" s="22"/>
      <c r="D102" s="85"/>
      <c r="E102" s="32">
        <f>SUM(E7:E101)</f>
        <v>457603.04000000004</v>
      </c>
      <c r="F102" s="32">
        <f>SUM(F7:F101)</f>
        <v>97.46000000000001</v>
      </c>
      <c r="G102" s="40"/>
      <c r="H102" s="74"/>
    </row>
    <row r="103" spans="2:9" s="65" customFormat="1" ht="15">
      <c r="B103" s="22" t="s">
        <v>9</v>
      </c>
      <c r="C103" s="27"/>
      <c r="D103" s="84"/>
      <c r="E103" s="29"/>
      <c r="F103" s="62"/>
      <c r="G103" s="40"/>
      <c r="I103" s="66"/>
    </row>
    <row r="104" spans="2:9" s="65" customFormat="1" ht="15">
      <c r="B104" s="31" t="s">
        <v>438</v>
      </c>
      <c r="C104" s="27"/>
      <c r="D104" s="28"/>
      <c r="E104" s="29">
        <v>12210.57</v>
      </c>
      <c r="F104" s="62">
        <v>2.6</v>
      </c>
      <c r="G104" s="40"/>
      <c r="H104" s="67"/>
      <c r="I104" s="66"/>
    </row>
    <row r="105" spans="2:9" s="65" customFormat="1" ht="15">
      <c r="B105" s="22" t="s">
        <v>12</v>
      </c>
      <c r="C105" s="27"/>
      <c r="D105" s="38"/>
      <c r="E105" s="39">
        <v>-76.1</v>
      </c>
      <c r="F105" s="62">
        <v>-0.06</v>
      </c>
      <c r="G105" s="40"/>
      <c r="H105" s="67"/>
      <c r="I105" s="66"/>
    </row>
    <row r="106" spans="2:9" s="65" customFormat="1" ht="15">
      <c r="B106" s="43" t="s">
        <v>10</v>
      </c>
      <c r="C106" s="43"/>
      <c r="D106" s="44"/>
      <c r="E106" s="45">
        <f>E102+E104+E105</f>
        <v>469737.51000000007</v>
      </c>
      <c r="F106" s="45">
        <f>F102+F104+F105</f>
        <v>100</v>
      </c>
      <c r="G106" s="46"/>
      <c r="H106" s="73"/>
      <c r="I106" s="66"/>
    </row>
    <row r="107" spans="2:9" s="65" customFormat="1" ht="33.75" customHeight="1">
      <c r="B107" s="47"/>
      <c r="C107" s="96"/>
      <c r="D107" s="87"/>
      <c r="E107" s="88"/>
      <c r="F107" s="88"/>
      <c r="G107" s="89"/>
      <c r="H107" s="73"/>
      <c r="I107" s="66"/>
    </row>
  </sheetData>
  <sheetProtection/>
  <mergeCells count="1">
    <mergeCell ref="B2:G2"/>
  </mergeCells>
  <printOptions/>
  <pageMargins left="1.15" right="0.7" top="0.55" bottom="0.57" header="0.3" footer="0.3"/>
  <pageSetup fitToHeight="1" fitToWidth="1" horizontalDpi="600" verticalDpi="600"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J66"/>
  <sheetViews>
    <sheetView showGridLines="0" view="pageBreakPreview" zoomScale="85" zoomScaleNormal="85" zoomScaleSheetLayoutView="85" zoomScalePageLayoutView="0" workbookViewId="0" topLeftCell="B39">
      <selection activeCell="B65" sqref="B65"/>
    </sheetView>
  </sheetViews>
  <sheetFormatPr defaultColWidth="9.140625" defaultRowHeight="12.75"/>
  <cols>
    <col min="1" max="1" width="0" style="52" hidden="1" customWidth="1"/>
    <col min="2" max="2" width="55.140625" style="1" customWidth="1"/>
    <col min="3" max="3" width="26.140625" style="1" customWidth="1"/>
    <col min="4" max="4" width="12.421875" style="1" customWidth="1"/>
    <col min="5" max="5" width="14.57421875" style="1" customWidth="1"/>
    <col min="6" max="6" width="15.28125" style="1" customWidth="1"/>
    <col min="7" max="7" width="17.8515625" style="49" customWidth="1"/>
    <col min="8" max="8" width="10.28125" style="52" bestFit="1" customWidth="1"/>
    <col min="9" max="16384" width="9.140625" style="52" customWidth="1"/>
  </cols>
  <sheetData>
    <row r="1" spans="2:7" ht="15">
      <c r="B1" s="3" t="s">
        <v>0</v>
      </c>
      <c r="C1" s="4"/>
      <c r="D1" s="5"/>
      <c r="E1" s="6"/>
      <c r="F1" s="6"/>
      <c r="G1" s="59"/>
    </row>
    <row r="2" spans="2:7" ht="15">
      <c r="B2" s="3" t="s">
        <v>433</v>
      </c>
      <c r="C2" s="4"/>
      <c r="D2" s="7"/>
      <c r="E2" s="4"/>
      <c r="F2" s="4"/>
      <c r="G2" s="60"/>
    </row>
    <row r="3" spans="2:7" ht="15">
      <c r="B3" s="3" t="s">
        <v>635</v>
      </c>
      <c r="C3" s="8"/>
      <c r="D3" s="9"/>
      <c r="E3" s="8"/>
      <c r="F3" s="8"/>
      <c r="G3" s="61"/>
    </row>
    <row r="4" spans="2:7" ht="15">
      <c r="B4" s="3"/>
      <c r="C4" s="8"/>
      <c r="D4" s="9"/>
      <c r="E4" s="8"/>
      <c r="F4" s="8"/>
      <c r="G4" s="61"/>
    </row>
    <row r="5" spans="2:7" ht="34.5" customHeight="1">
      <c r="B5" s="14" t="s">
        <v>1</v>
      </c>
      <c r="C5" s="14" t="s">
        <v>2</v>
      </c>
      <c r="D5" s="50" t="s">
        <v>3</v>
      </c>
      <c r="E5" s="15" t="s">
        <v>4</v>
      </c>
      <c r="F5" s="54" t="s">
        <v>5</v>
      </c>
      <c r="G5" s="51" t="s">
        <v>6</v>
      </c>
    </row>
    <row r="6" spans="2:7" ht="15">
      <c r="B6" s="3" t="s">
        <v>7</v>
      </c>
      <c r="C6" s="18"/>
      <c r="D6" s="19"/>
      <c r="E6" s="20"/>
      <c r="F6" s="23"/>
      <c r="G6" s="24"/>
    </row>
    <row r="7" spans="2:7" ht="15">
      <c r="B7" s="22" t="s">
        <v>13</v>
      </c>
      <c r="C7" s="18"/>
      <c r="D7" s="83"/>
      <c r="E7" s="20"/>
      <c r="F7" s="23"/>
      <c r="G7" s="24"/>
    </row>
    <row r="8" spans="2:8" ht="15">
      <c r="B8" s="27" t="s">
        <v>77</v>
      </c>
      <c r="C8" s="27" t="s">
        <v>54</v>
      </c>
      <c r="D8" s="84">
        <v>344600</v>
      </c>
      <c r="E8" s="29">
        <v>3672.92</v>
      </c>
      <c r="F8" s="62">
        <v>7.64</v>
      </c>
      <c r="G8" s="30" t="s">
        <v>497</v>
      </c>
      <c r="H8" s="65"/>
    </row>
    <row r="9" spans="2:8" ht="15">
      <c r="B9" s="27" t="s">
        <v>81</v>
      </c>
      <c r="C9" s="27" t="s">
        <v>56</v>
      </c>
      <c r="D9" s="84">
        <v>206500</v>
      </c>
      <c r="E9" s="29">
        <v>3518.97</v>
      </c>
      <c r="F9" s="62">
        <v>7.32</v>
      </c>
      <c r="G9" s="30" t="s">
        <v>15</v>
      </c>
      <c r="H9" s="65"/>
    </row>
    <row r="10" spans="2:8" ht="15">
      <c r="B10" s="27" t="s">
        <v>78</v>
      </c>
      <c r="C10" s="27" t="s">
        <v>54</v>
      </c>
      <c r="D10" s="84">
        <v>687400</v>
      </c>
      <c r="E10" s="29">
        <v>2415.87</v>
      </c>
      <c r="F10" s="62">
        <v>5.02</v>
      </c>
      <c r="G10" s="30" t="s">
        <v>145</v>
      </c>
      <c r="H10" s="65"/>
    </row>
    <row r="11" spans="2:8" ht="15">
      <c r="B11" s="27" t="s">
        <v>179</v>
      </c>
      <c r="C11" s="27" t="s">
        <v>130</v>
      </c>
      <c r="D11" s="84">
        <v>213960</v>
      </c>
      <c r="E11" s="29">
        <v>2234.28</v>
      </c>
      <c r="F11" s="62">
        <v>4.64</v>
      </c>
      <c r="G11" s="30" t="s">
        <v>180</v>
      </c>
      <c r="H11" s="65"/>
    </row>
    <row r="12" spans="2:8" ht="15">
      <c r="B12" s="27" t="s">
        <v>80</v>
      </c>
      <c r="C12" s="27" t="s">
        <v>60</v>
      </c>
      <c r="D12" s="84">
        <v>9300</v>
      </c>
      <c r="E12" s="29">
        <v>2143.75</v>
      </c>
      <c r="F12" s="62">
        <v>4.46</v>
      </c>
      <c r="G12" s="30" t="s">
        <v>19</v>
      </c>
      <c r="H12" s="65"/>
    </row>
    <row r="13" spans="2:8" ht="15">
      <c r="B13" s="27" t="s">
        <v>242</v>
      </c>
      <c r="C13" s="27" t="s">
        <v>71</v>
      </c>
      <c r="D13" s="84">
        <v>318823</v>
      </c>
      <c r="E13" s="29">
        <v>1961.72</v>
      </c>
      <c r="F13" s="62">
        <v>4.08</v>
      </c>
      <c r="G13" s="30" t="s">
        <v>243</v>
      </c>
      <c r="H13" s="65"/>
    </row>
    <row r="14" spans="2:8" ht="15">
      <c r="B14" s="27" t="s">
        <v>82</v>
      </c>
      <c r="C14" s="27" t="s">
        <v>54</v>
      </c>
      <c r="D14" s="84">
        <v>143600</v>
      </c>
      <c r="E14" s="29">
        <v>1953.61</v>
      </c>
      <c r="F14" s="62">
        <v>4.06</v>
      </c>
      <c r="G14" s="30" t="s">
        <v>22</v>
      </c>
      <c r="H14" s="65"/>
    </row>
    <row r="15" spans="2:8" ht="15">
      <c r="B15" s="27" t="s">
        <v>147</v>
      </c>
      <c r="C15" s="27" t="s">
        <v>66</v>
      </c>
      <c r="D15" s="84">
        <v>202000</v>
      </c>
      <c r="E15" s="29">
        <v>1919.3</v>
      </c>
      <c r="F15" s="62">
        <v>3.99</v>
      </c>
      <c r="G15" s="30" t="s">
        <v>163</v>
      </c>
      <c r="H15" s="65"/>
    </row>
    <row r="16" spans="2:8" ht="15">
      <c r="B16" s="27" t="s">
        <v>262</v>
      </c>
      <c r="C16" s="27" t="s">
        <v>74</v>
      </c>
      <c r="D16" s="84">
        <v>403000</v>
      </c>
      <c r="E16" s="29">
        <v>1914.45</v>
      </c>
      <c r="F16" s="62">
        <v>3.98</v>
      </c>
      <c r="G16" s="30" t="s">
        <v>264</v>
      </c>
      <c r="H16" s="65"/>
    </row>
    <row r="17" spans="2:8" ht="15">
      <c r="B17" s="27" t="s">
        <v>94</v>
      </c>
      <c r="C17" s="27" t="s">
        <v>60</v>
      </c>
      <c r="D17" s="84">
        <v>44200</v>
      </c>
      <c r="E17" s="29">
        <v>1720.95</v>
      </c>
      <c r="F17" s="62">
        <v>3.58</v>
      </c>
      <c r="G17" s="30" t="s">
        <v>30</v>
      </c>
      <c r="H17" s="65"/>
    </row>
    <row r="18" spans="2:8" ht="15">
      <c r="B18" s="27" t="s">
        <v>125</v>
      </c>
      <c r="C18" s="27" t="s">
        <v>66</v>
      </c>
      <c r="D18" s="84">
        <v>76900</v>
      </c>
      <c r="E18" s="29">
        <v>1235.74</v>
      </c>
      <c r="F18" s="62">
        <v>2.57</v>
      </c>
      <c r="G18" s="30" t="s">
        <v>49</v>
      </c>
      <c r="H18" s="65"/>
    </row>
    <row r="19" spans="2:8" ht="15">
      <c r="B19" s="27" t="s">
        <v>79</v>
      </c>
      <c r="C19" s="27" t="s">
        <v>58</v>
      </c>
      <c r="D19" s="84">
        <v>124000</v>
      </c>
      <c r="E19" s="29">
        <v>1170.13</v>
      </c>
      <c r="F19" s="62">
        <v>2.43</v>
      </c>
      <c r="G19" s="30" t="s">
        <v>17</v>
      </c>
      <c r="H19" s="65"/>
    </row>
    <row r="20" spans="2:8" ht="15">
      <c r="B20" s="27" t="s">
        <v>96</v>
      </c>
      <c r="C20" s="27" t="s">
        <v>59</v>
      </c>
      <c r="D20" s="84">
        <v>58900</v>
      </c>
      <c r="E20" s="29">
        <v>1033.49</v>
      </c>
      <c r="F20" s="62">
        <v>2.15</v>
      </c>
      <c r="G20" s="30" t="s">
        <v>14</v>
      </c>
      <c r="H20" s="65"/>
    </row>
    <row r="21" spans="2:8" ht="15">
      <c r="B21" s="27" t="s">
        <v>88</v>
      </c>
      <c r="C21" s="27" t="s">
        <v>60</v>
      </c>
      <c r="D21" s="84">
        <v>160300</v>
      </c>
      <c r="E21" s="29">
        <v>1018.07</v>
      </c>
      <c r="F21" s="62">
        <v>2.12</v>
      </c>
      <c r="G21" s="30" t="s">
        <v>24</v>
      </c>
      <c r="H21" s="65"/>
    </row>
    <row r="22" spans="2:8" ht="15">
      <c r="B22" s="27" t="s">
        <v>85</v>
      </c>
      <c r="C22" s="27" t="s">
        <v>62</v>
      </c>
      <c r="D22" s="84">
        <v>17000</v>
      </c>
      <c r="E22" s="29">
        <v>992.51</v>
      </c>
      <c r="F22" s="62">
        <v>2.06</v>
      </c>
      <c r="G22" s="30" t="s">
        <v>31</v>
      </c>
      <c r="H22" s="65"/>
    </row>
    <row r="23" spans="2:8" ht="15">
      <c r="B23" s="27" t="s">
        <v>172</v>
      </c>
      <c r="C23" s="27" t="s">
        <v>173</v>
      </c>
      <c r="D23" s="84">
        <v>562300</v>
      </c>
      <c r="E23" s="29">
        <v>992.46</v>
      </c>
      <c r="F23" s="62">
        <v>2.06</v>
      </c>
      <c r="G23" s="30" t="s">
        <v>175</v>
      </c>
      <c r="H23" s="65"/>
    </row>
    <row r="24" spans="2:8" ht="15">
      <c r="B24" s="27" t="s">
        <v>98</v>
      </c>
      <c r="C24" s="27" t="s">
        <v>69</v>
      </c>
      <c r="D24" s="84">
        <v>46320</v>
      </c>
      <c r="E24" s="29">
        <v>961.05</v>
      </c>
      <c r="F24" s="62">
        <v>2</v>
      </c>
      <c r="G24" s="30" t="s">
        <v>32</v>
      </c>
      <c r="H24" s="65"/>
    </row>
    <row r="25" spans="2:8" ht="15">
      <c r="B25" s="27" t="s">
        <v>255</v>
      </c>
      <c r="C25" s="27" t="s">
        <v>70</v>
      </c>
      <c r="D25" s="84">
        <v>100400</v>
      </c>
      <c r="E25" s="29">
        <v>870.57</v>
      </c>
      <c r="F25" s="62">
        <v>1.81</v>
      </c>
      <c r="G25" s="30" t="s">
        <v>258</v>
      </c>
      <c r="H25" s="65"/>
    </row>
    <row r="26" spans="2:8" ht="15">
      <c r="B26" s="27" t="s">
        <v>189</v>
      </c>
      <c r="C26" s="27" t="s">
        <v>62</v>
      </c>
      <c r="D26" s="84">
        <v>169400</v>
      </c>
      <c r="E26" s="29">
        <v>865.13</v>
      </c>
      <c r="F26" s="62">
        <v>1.8</v>
      </c>
      <c r="G26" s="30" t="s">
        <v>190</v>
      </c>
      <c r="H26" s="65"/>
    </row>
    <row r="27" spans="2:8" ht="15">
      <c r="B27" s="27" t="s">
        <v>238</v>
      </c>
      <c r="C27" s="27" t="s">
        <v>119</v>
      </c>
      <c r="D27" s="84">
        <v>112524</v>
      </c>
      <c r="E27" s="29">
        <v>850.4</v>
      </c>
      <c r="F27" s="62">
        <v>1.77</v>
      </c>
      <c r="G27" s="30" t="s">
        <v>239</v>
      </c>
      <c r="H27" s="65"/>
    </row>
    <row r="28" spans="2:8" ht="15">
      <c r="B28" s="27" t="s">
        <v>232</v>
      </c>
      <c r="C28" s="27" t="s">
        <v>69</v>
      </c>
      <c r="D28" s="84">
        <v>86000</v>
      </c>
      <c r="E28" s="29">
        <v>816.87</v>
      </c>
      <c r="F28" s="62">
        <v>1.7</v>
      </c>
      <c r="G28" s="30" t="s">
        <v>233</v>
      </c>
      <c r="H28" s="65"/>
    </row>
    <row r="29" spans="2:8" ht="15">
      <c r="B29" s="27" t="s">
        <v>466</v>
      </c>
      <c r="C29" s="27" t="s">
        <v>74</v>
      </c>
      <c r="D29" s="84">
        <v>17651</v>
      </c>
      <c r="E29" s="29">
        <v>803.27</v>
      </c>
      <c r="F29" s="62">
        <v>1.67</v>
      </c>
      <c r="G29" s="30" t="s">
        <v>467</v>
      </c>
      <c r="H29" s="65"/>
    </row>
    <row r="30" spans="2:8" ht="15">
      <c r="B30" s="27" t="s">
        <v>107</v>
      </c>
      <c r="C30" s="27" t="s">
        <v>65</v>
      </c>
      <c r="D30" s="84">
        <v>13300</v>
      </c>
      <c r="E30" s="29">
        <v>789.62</v>
      </c>
      <c r="F30" s="62">
        <v>1.64</v>
      </c>
      <c r="G30" s="30" t="s">
        <v>35</v>
      </c>
      <c r="H30" s="65"/>
    </row>
    <row r="31" spans="2:8" ht="15">
      <c r="B31" s="27" t="s">
        <v>89</v>
      </c>
      <c r="C31" s="27" t="s">
        <v>64</v>
      </c>
      <c r="D31" s="84">
        <v>206400</v>
      </c>
      <c r="E31" s="29">
        <v>772.56</v>
      </c>
      <c r="F31" s="62">
        <v>1.61</v>
      </c>
      <c r="G31" s="30" t="s">
        <v>26</v>
      </c>
      <c r="H31" s="65"/>
    </row>
    <row r="32" spans="2:8" ht="15">
      <c r="B32" s="27" t="s">
        <v>152</v>
      </c>
      <c r="C32" s="27" t="s">
        <v>66</v>
      </c>
      <c r="D32" s="84">
        <v>250000</v>
      </c>
      <c r="E32" s="29">
        <v>713.5</v>
      </c>
      <c r="F32" s="62">
        <v>1.48</v>
      </c>
      <c r="G32" s="30" t="s">
        <v>155</v>
      </c>
      <c r="H32" s="65"/>
    </row>
    <row r="33" spans="2:8" ht="15">
      <c r="B33" s="27" t="s">
        <v>154</v>
      </c>
      <c r="C33" s="27" t="s">
        <v>70</v>
      </c>
      <c r="D33" s="84">
        <v>340442</v>
      </c>
      <c r="E33" s="29">
        <v>700.29</v>
      </c>
      <c r="F33" s="62">
        <v>1.46</v>
      </c>
      <c r="G33" s="30" t="s">
        <v>157</v>
      </c>
      <c r="H33" s="65"/>
    </row>
    <row r="34" spans="2:8" ht="15">
      <c r="B34" s="27" t="s">
        <v>127</v>
      </c>
      <c r="C34" s="27" t="s">
        <v>58</v>
      </c>
      <c r="D34" s="84">
        <v>409024</v>
      </c>
      <c r="E34" s="29">
        <v>651.78</v>
      </c>
      <c r="F34" s="62">
        <v>1.35</v>
      </c>
      <c r="G34" s="30" t="s">
        <v>129</v>
      </c>
      <c r="H34" s="65"/>
    </row>
    <row r="35" spans="2:8" ht="15">
      <c r="B35" s="27" t="s">
        <v>141</v>
      </c>
      <c r="C35" s="27" t="s">
        <v>70</v>
      </c>
      <c r="D35" s="84">
        <v>302412</v>
      </c>
      <c r="E35" s="29">
        <v>632.95</v>
      </c>
      <c r="F35" s="62">
        <v>1.32</v>
      </c>
      <c r="G35" s="30" t="s">
        <v>235</v>
      </c>
      <c r="H35" s="65"/>
    </row>
    <row r="36" spans="2:8" ht="15">
      <c r="B36" s="27" t="s">
        <v>137</v>
      </c>
      <c r="C36" s="27" t="s">
        <v>74</v>
      </c>
      <c r="D36" s="84">
        <v>65600</v>
      </c>
      <c r="E36" s="29">
        <v>611</v>
      </c>
      <c r="F36" s="62">
        <v>1.27</v>
      </c>
      <c r="G36" s="30" t="s">
        <v>47</v>
      </c>
      <c r="H36" s="65"/>
    </row>
    <row r="37" spans="2:8" ht="15">
      <c r="B37" s="27" t="s">
        <v>249</v>
      </c>
      <c r="C37" s="27" t="s">
        <v>130</v>
      </c>
      <c r="D37" s="84">
        <v>358000</v>
      </c>
      <c r="E37" s="29">
        <v>578.17</v>
      </c>
      <c r="F37" s="62">
        <v>1.2</v>
      </c>
      <c r="G37" s="30" t="s">
        <v>250</v>
      </c>
      <c r="H37" s="65"/>
    </row>
    <row r="38" spans="2:8" ht="15">
      <c r="B38" s="27" t="s">
        <v>111</v>
      </c>
      <c r="C38" s="27" t="s">
        <v>60</v>
      </c>
      <c r="D38" s="84">
        <v>98220</v>
      </c>
      <c r="E38" s="29">
        <v>568.55</v>
      </c>
      <c r="F38" s="62">
        <v>1.18</v>
      </c>
      <c r="G38" s="30" t="s">
        <v>50</v>
      </c>
      <c r="H38" s="65"/>
    </row>
    <row r="39" spans="2:8" ht="15">
      <c r="B39" s="27" t="s">
        <v>286</v>
      </c>
      <c r="C39" s="27" t="s">
        <v>62</v>
      </c>
      <c r="D39" s="84">
        <v>21000</v>
      </c>
      <c r="E39" s="29">
        <v>534.86</v>
      </c>
      <c r="F39" s="62">
        <v>1.11</v>
      </c>
      <c r="G39" s="30" t="s">
        <v>288</v>
      </c>
      <c r="H39" s="65"/>
    </row>
    <row r="40" spans="2:8" ht="15">
      <c r="B40" s="27" t="s">
        <v>244</v>
      </c>
      <c r="C40" s="27" t="s">
        <v>69</v>
      </c>
      <c r="D40" s="84">
        <v>23380</v>
      </c>
      <c r="E40" s="29">
        <v>527.39</v>
      </c>
      <c r="F40" s="62">
        <v>1.1</v>
      </c>
      <c r="G40" s="30" t="s">
        <v>138</v>
      </c>
      <c r="H40" s="65"/>
    </row>
    <row r="41" spans="2:8" ht="15">
      <c r="B41" s="27" t="s">
        <v>491</v>
      </c>
      <c r="C41" s="27" t="s">
        <v>69</v>
      </c>
      <c r="D41" s="84">
        <v>36000</v>
      </c>
      <c r="E41" s="29">
        <v>470.23</v>
      </c>
      <c r="F41" s="62">
        <v>0.98</v>
      </c>
      <c r="G41" s="30" t="s">
        <v>492</v>
      </c>
      <c r="H41" s="65"/>
    </row>
    <row r="42" spans="2:8" ht="15">
      <c r="B42" s="27" t="s">
        <v>558</v>
      </c>
      <c r="C42" s="27" t="s">
        <v>65</v>
      </c>
      <c r="D42" s="84">
        <v>29300</v>
      </c>
      <c r="E42" s="29">
        <v>440.66</v>
      </c>
      <c r="F42" s="62">
        <v>0.92</v>
      </c>
      <c r="G42" s="30" t="s">
        <v>559</v>
      </c>
      <c r="H42" s="65"/>
    </row>
    <row r="43" spans="2:8" ht="15">
      <c r="B43" s="27" t="s">
        <v>144</v>
      </c>
      <c r="C43" s="27" t="s">
        <v>70</v>
      </c>
      <c r="D43" s="84">
        <v>109769</v>
      </c>
      <c r="E43" s="29">
        <v>430.73</v>
      </c>
      <c r="F43" s="62">
        <v>0.9</v>
      </c>
      <c r="G43" s="30" t="s">
        <v>227</v>
      </c>
      <c r="H43" s="65"/>
    </row>
    <row r="44" spans="2:8" ht="15">
      <c r="B44" s="27" t="s">
        <v>309</v>
      </c>
      <c r="C44" s="27" t="s">
        <v>66</v>
      </c>
      <c r="D44" s="84">
        <v>11856</v>
      </c>
      <c r="E44" s="29">
        <v>422.93</v>
      </c>
      <c r="F44" s="62">
        <v>0.88</v>
      </c>
      <c r="G44" s="30" t="s">
        <v>40</v>
      </c>
      <c r="H44" s="65"/>
    </row>
    <row r="45" spans="2:8" ht="15">
      <c r="B45" s="27" t="s">
        <v>203</v>
      </c>
      <c r="C45" s="27" t="s">
        <v>66</v>
      </c>
      <c r="D45" s="84">
        <v>145180</v>
      </c>
      <c r="E45" s="29">
        <v>404.11</v>
      </c>
      <c r="F45" s="62">
        <v>0.84</v>
      </c>
      <c r="G45" s="30" t="s">
        <v>204</v>
      </c>
      <c r="H45" s="65"/>
    </row>
    <row r="46" spans="2:8" ht="15">
      <c r="B46" s="27" t="s">
        <v>108</v>
      </c>
      <c r="C46" s="27" t="s">
        <v>69</v>
      </c>
      <c r="D46" s="84">
        <v>78000</v>
      </c>
      <c r="E46" s="29">
        <v>389.73</v>
      </c>
      <c r="F46" s="62">
        <v>0.81</v>
      </c>
      <c r="G46" s="30" t="s">
        <v>112</v>
      </c>
      <c r="H46" s="65"/>
    </row>
    <row r="47" spans="2:8" ht="15">
      <c r="B47" s="27" t="s">
        <v>18</v>
      </c>
      <c r="C47" s="27" t="s">
        <v>54</v>
      </c>
      <c r="D47" s="84">
        <v>197000</v>
      </c>
      <c r="E47" s="29">
        <v>351.55</v>
      </c>
      <c r="F47" s="62">
        <v>0.73</v>
      </c>
      <c r="G47" s="30" t="s">
        <v>146</v>
      </c>
      <c r="H47" s="65"/>
    </row>
    <row r="48" spans="2:8" ht="15">
      <c r="B48" s="27" t="s">
        <v>528</v>
      </c>
      <c r="C48" s="27" t="s">
        <v>71</v>
      </c>
      <c r="D48" s="84">
        <v>14900</v>
      </c>
      <c r="E48" s="29">
        <v>345.26</v>
      </c>
      <c r="F48" s="62">
        <v>0.72</v>
      </c>
      <c r="G48" s="30" t="s">
        <v>529</v>
      </c>
      <c r="H48" s="65"/>
    </row>
    <row r="49" spans="2:8" ht="15">
      <c r="B49" s="27" t="s">
        <v>219</v>
      </c>
      <c r="C49" s="27" t="s">
        <v>64</v>
      </c>
      <c r="D49" s="84">
        <v>510</v>
      </c>
      <c r="E49" s="29">
        <v>343.1</v>
      </c>
      <c r="F49" s="62">
        <v>0.71</v>
      </c>
      <c r="G49" s="30" t="s">
        <v>220</v>
      </c>
      <c r="H49" s="65"/>
    </row>
    <row r="50" spans="2:8" ht="15">
      <c r="B50" s="27" t="s">
        <v>174</v>
      </c>
      <c r="C50" s="27" t="s">
        <v>58</v>
      </c>
      <c r="D50" s="84">
        <v>452900</v>
      </c>
      <c r="E50" s="29">
        <v>341.49</v>
      </c>
      <c r="F50" s="62">
        <v>0.71</v>
      </c>
      <c r="G50" s="30" t="s">
        <v>176</v>
      </c>
      <c r="H50" s="65"/>
    </row>
    <row r="51" spans="2:8" ht="15">
      <c r="B51" s="27" t="s">
        <v>289</v>
      </c>
      <c r="C51" s="27" t="s">
        <v>183</v>
      </c>
      <c r="D51" s="84">
        <v>477700</v>
      </c>
      <c r="E51" s="29">
        <v>303.58</v>
      </c>
      <c r="F51" s="62">
        <v>0.63</v>
      </c>
      <c r="G51" s="30" t="s">
        <v>290</v>
      </c>
      <c r="H51" s="65"/>
    </row>
    <row r="52" spans="2:8" ht="15">
      <c r="B52" s="27" t="s">
        <v>114</v>
      </c>
      <c r="C52" s="27" t="s">
        <v>68</v>
      </c>
      <c r="D52" s="84">
        <v>87640</v>
      </c>
      <c r="E52" s="29">
        <v>301.39</v>
      </c>
      <c r="F52" s="62">
        <v>0.63</v>
      </c>
      <c r="G52" s="30" t="s">
        <v>37</v>
      </c>
      <c r="H52" s="65"/>
    </row>
    <row r="53" spans="2:8" ht="15">
      <c r="B53" s="27" t="s">
        <v>92</v>
      </c>
      <c r="C53" s="27" t="s">
        <v>65</v>
      </c>
      <c r="D53" s="84">
        <v>62175</v>
      </c>
      <c r="E53" s="29">
        <v>264.37</v>
      </c>
      <c r="F53" s="62">
        <v>0.55</v>
      </c>
      <c r="G53" s="30" t="s">
        <v>103</v>
      </c>
      <c r="H53" s="65"/>
    </row>
    <row r="54" spans="2:8" ht="15">
      <c r="B54" s="27" t="s">
        <v>347</v>
      </c>
      <c r="C54" s="27" t="s">
        <v>67</v>
      </c>
      <c r="D54" s="84">
        <v>30400</v>
      </c>
      <c r="E54" s="29">
        <v>229.5</v>
      </c>
      <c r="F54" s="62">
        <v>0.48</v>
      </c>
      <c r="G54" s="30" t="s">
        <v>348</v>
      </c>
      <c r="H54" s="65"/>
    </row>
    <row r="55" spans="2:8" ht="15">
      <c r="B55" s="27" t="s">
        <v>447</v>
      </c>
      <c r="C55" s="27" t="s">
        <v>59</v>
      </c>
      <c r="D55" s="84">
        <v>16000</v>
      </c>
      <c r="E55" s="29">
        <v>202.66</v>
      </c>
      <c r="F55" s="62">
        <v>0.42</v>
      </c>
      <c r="G55" s="30" t="s">
        <v>448</v>
      </c>
      <c r="H55" s="65"/>
    </row>
    <row r="56" spans="2:8" ht="15">
      <c r="B56" s="27" t="s">
        <v>636</v>
      </c>
      <c r="C56" s="27" t="s">
        <v>56</v>
      </c>
      <c r="D56" s="84">
        <v>14766</v>
      </c>
      <c r="E56" s="29">
        <v>117.77</v>
      </c>
      <c r="F56" s="62">
        <v>0.24</v>
      </c>
      <c r="G56" s="30" t="s">
        <v>637</v>
      </c>
      <c r="H56" s="65"/>
    </row>
    <row r="57" spans="2:8" ht="15">
      <c r="B57" s="27" t="s">
        <v>161</v>
      </c>
      <c r="C57" s="27" t="s">
        <v>67</v>
      </c>
      <c r="D57" s="84">
        <v>9500</v>
      </c>
      <c r="E57" s="29">
        <v>89.41</v>
      </c>
      <c r="F57" s="62">
        <v>0.19</v>
      </c>
      <c r="G57" s="30" t="s">
        <v>48</v>
      </c>
      <c r="H57" s="65"/>
    </row>
    <row r="58" spans="2:8" ht="15">
      <c r="B58" s="27" t="s">
        <v>549</v>
      </c>
      <c r="C58" s="27" t="s">
        <v>67</v>
      </c>
      <c r="D58" s="84">
        <v>1900</v>
      </c>
      <c r="E58" s="29">
        <v>15.96</v>
      </c>
      <c r="F58" s="62">
        <v>0.03</v>
      </c>
      <c r="G58" s="30" t="s">
        <v>527</v>
      </c>
      <c r="H58" s="65"/>
    </row>
    <row r="59" spans="2:8" ht="15">
      <c r="B59" s="27" t="s">
        <v>363</v>
      </c>
      <c r="C59" s="27" t="s">
        <v>130</v>
      </c>
      <c r="D59" s="84">
        <v>5960</v>
      </c>
      <c r="E59" s="29">
        <v>1.97</v>
      </c>
      <c r="F59" s="118" t="s">
        <v>191</v>
      </c>
      <c r="G59" s="30" t="s">
        <v>364</v>
      </c>
      <c r="H59" s="65"/>
    </row>
    <row r="60" spans="2:8" ht="15">
      <c r="B60" s="22" t="s">
        <v>8</v>
      </c>
      <c r="C60" s="22"/>
      <c r="D60" s="85"/>
      <c r="E60" s="32">
        <f>SUM(E8:E59)</f>
        <v>47612.58000000002</v>
      </c>
      <c r="F60" s="32">
        <f>SUM(F8:F59)</f>
        <v>98.99999999999997</v>
      </c>
      <c r="G60" s="40"/>
      <c r="H60" s="74"/>
    </row>
    <row r="61" spans="2:10" s="65" customFormat="1" ht="15">
      <c r="B61" s="22" t="s">
        <v>9</v>
      </c>
      <c r="C61" s="27"/>
      <c r="D61" s="84"/>
      <c r="E61" s="29"/>
      <c r="F61" s="62"/>
      <c r="G61" s="40"/>
      <c r="I61" s="66"/>
      <c r="J61" s="66"/>
    </row>
    <row r="62" spans="2:10" s="65" customFormat="1" ht="15">
      <c r="B62" s="31" t="s">
        <v>438</v>
      </c>
      <c r="C62" s="27"/>
      <c r="D62" s="28"/>
      <c r="E62" s="29">
        <v>477.63</v>
      </c>
      <c r="F62" s="62">
        <v>0.99</v>
      </c>
      <c r="G62" s="40"/>
      <c r="H62" s="67"/>
      <c r="I62" s="66"/>
      <c r="J62" s="66"/>
    </row>
    <row r="63" spans="2:10" s="65" customFormat="1" ht="15">
      <c r="B63" s="22" t="s">
        <v>12</v>
      </c>
      <c r="C63" s="27"/>
      <c r="D63" s="38"/>
      <c r="E63" s="39">
        <v>15.4</v>
      </c>
      <c r="F63" s="62">
        <v>0.01</v>
      </c>
      <c r="G63" s="98"/>
      <c r="H63" s="67"/>
      <c r="I63" s="66"/>
      <c r="J63" s="66"/>
    </row>
    <row r="64" spans="2:10" s="65" customFormat="1" ht="15">
      <c r="B64" s="43" t="s">
        <v>10</v>
      </c>
      <c r="C64" s="43"/>
      <c r="D64" s="44"/>
      <c r="E64" s="45">
        <f>E60+E62+E63</f>
        <v>48105.61000000002</v>
      </c>
      <c r="F64" s="63">
        <f>+F60+F62+F63</f>
        <v>99.99999999999997</v>
      </c>
      <c r="G64" s="46"/>
      <c r="H64" s="73"/>
      <c r="I64" s="66"/>
      <c r="J64" s="66"/>
    </row>
    <row r="65" spans="2:10" s="65" customFormat="1" ht="15">
      <c r="B65" s="102" t="s">
        <v>195</v>
      </c>
      <c r="C65" s="96"/>
      <c r="D65" s="87"/>
      <c r="E65" s="88"/>
      <c r="F65" s="88"/>
      <c r="G65" s="89"/>
      <c r="H65" s="73"/>
      <c r="I65" s="66"/>
      <c r="J65" s="66"/>
    </row>
    <row r="66" spans="2:10" s="65" customFormat="1" ht="15">
      <c r="B66" s="116"/>
      <c r="C66" s="96"/>
      <c r="D66" s="87"/>
      <c r="E66" s="88"/>
      <c r="F66" s="88"/>
      <c r="G66" s="89"/>
      <c r="H66" s="73"/>
      <c r="I66" s="66"/>
      <c r="J66" s="66"/>
    </row>
  </sheetData>
  <sheetProtection/>
  <printOptions/>
  <pageMargins left="1.15" right="0.7" top="0.55" bottom="0.57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as51116</dc:creator>
  <cp:keywords/>
  <dc:description/>
  <cp:lastModifiedBy>Tarun Tiwari</cp:lastModifiedBy>
  <cp:lastPrinted>2015-10-08T06:52:59Z</cp:lastPrinted>
  <dcterms:created xsi:type="dcterms:W3CDTF">2013-10-05T08:27:21Z</dcterms:created>
  <dcterms:modified xsi:type="dcterms:W3CDTF">2020-07-08T04:50:30Z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9|CITI-No PII-Confidential|{00000000-0000-0000-0000-000000000000}</vt:lpwstr>
  </property>
</Properties>
</file>